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.1" sheetId="1" r:id="rId1"/>
    <sheet name="прил.2" sheetId="2" r:id="rId2"/>
    <sheet name="прил.5" sheetId="3" r:id="rId3"/>
    <sheet name="прил.7" sheetId="4" r:id="rId4"/>
  </sheets>
  <definedNames>
    <definedName name="_xlnm._FilterDatabase" localSheetId="1" hidden="1">'прил.2'!$F$3:$F$143</definedName>
    <definedName name="_xlnm.Print_Area" localSheetId="0">'прил.1'!$A$1:$J$152</definedName>
  </definedNames>
  <calcPr fullCalcOnLoad="1"/>
</workbook>
</file>

<file path=xl/sharedStrings.xml><?xml version="1.0" encoding="utf-8"?>
<sst xmlns="http://schemas.openxmlformats.org/spreadsheetml/2006/main" count="1932" uniqueCount="261">
  <si>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</si>
  <si>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</si>
  <si>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>Муниципальная программа МО Лазаревское  "Улучшение жилищных условий граждан и качества  коммунальных услуг в МО Лазаревское Щекинского района"</t>
  </si>
  <si>
    <t>Подпрограмма "Организация  содержания  муниципального жилищного фонда   МО Лазаревское Щекинского района на 2014-2016 г.г." муниципальной программы "Улучшение жилищных условий граждан и качества  коммунальных услуг в МО Лазаревское Щекинского района"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</si>
  <si>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</si>
  <si>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</si>
  <si>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</si>
  <si>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</si>
  <si>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</si>
  <si>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</si>
  <si>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</si>
  <si>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</si>
  <si>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</si>
  <si>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Муниципальная программа МО Лазаревское "Развитие благоустройства на территории муниципального образования Лазаревское Щекинского района"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</si>
  <si>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</si>
  <si>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</si>
  <si>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</si>
  <si>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</si>
  <si>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</si>
  <si>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</si>
  <si>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</si>
  <si>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</si>
  <si>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</si>
  <si>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</si>
  <si>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</si>
  <si>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</si>
  <si>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</si>
  <si>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</si>
  <si>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</si>
  <si>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</si>
  <si>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</si>
  <si>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</si>
  <si>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</si>
  <si>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</si>
  <si>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</si>
  <si>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</si>
  <si>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источников внутреннего финансирования</t>
  </si>
  <si>
    <t>00</t>
  </si>
  <si>
    <t>Резервные фонды</t>
  </si>
  <si>
    <t>8012</t>
  </si>
  <si>
    <t>Оплата труда и страховые взносы</t>
  </si>
  <si>
    <t>Оплата труда и начисления на выплаты по оплате труда</t>
  </si>
  <si>
    <t>Другие  вопросы в области культуры и кинемотаграфии</t>
  </si>
  <si>
    <t>2891</t>
  </si>
  <si>
    <t>Мобилизационная и вневойсковая подготовка</t>
  </si>
  <si>
    <t>Благоустройство</t>
  </si>
  <si>
    <t>№-п</t>
  </si>
  <si>
    <t>Раздел</t>
  </si>
  <si>
    <t>Целевая статья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</si>
  <si>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</si>
  <si>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</si>
  <si>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</si>
  <si>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</si>
  <si>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</si>
  <si>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</si>
  <si>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</si>
  <si>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</si>
  <si>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</si>
  <si>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</si>
  <si>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</si>
  <si>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</si>
  <si>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</si>
  <si>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</si>
  <si>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</si>
  <si>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Подраздел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</si>
  <si>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</si>
  <si>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</si>
  <si>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</si>
  <si>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</si>
  <si>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</si>
  <si>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</si>
  <si>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</si>
  <si>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</si>
  <si>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Наименование программ</t>
  </si>
  <si>
    <t>Профессиональная подготовка, переподготовка и повышение квалификации</t>
  </si>
  <si>
    <t>Вид расходов</t>
  </si>
  <si>
    <t>тыс.рублей</t>
  </si>
  <si>
    <t>Подпрограмма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</si>
  <si>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Муниципальная программа МО Лазаревское  "Информационное общество в МОЛазаревское Щекинского района"</t>
  </si>
  <si>
    <t>Основное мероприятие "Обеспечение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</si>
  <si>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"Обеспечение органов местного самоуправления и учреждений услугами связи " в рамках  основного мероприятия "Обеспечение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</si>
  <si>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"Приобретение, техническое и информационное обслуживание  компьютерной техники, комплектующих и программного обеспечения" 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</si>
  <si>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"Расходы на обеспечение доступа к сети Интернет"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</si>
  <si>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 xml:space="preserve"> Подпрограмма "Обеспечение  первичных мер пожарной безопасности  в МО Лазаревское Щекинского района на 2014-2016 годы"  "</t>
  </si>
  <si>
    <t>Обеспечение выполнения мероприятий по пожарной безопасности в муниципальном образовании Лазаревское Щекинского района на 2014-2016 годы</t>
  </si>
  <si>
    <t>Оборудование подъездов ,устройств для забора воды пожарным автомобилям</t>
  </si>
  <si>
    <t>Муниципальная программа МО Лазаревское  "Защита населения и территорий   МО Лазаревское Щекинского района от чрезвычайных   ситуаций,   обеспечение пожарной  безопасности и   безопасности людей  на водных объектах "</t>
  </si>
  <si>
    <t>Обеспечение первичных мер пожарной безопасности в муниципальном образовании Лазаревское Щекинского района на 2014-2016 годы</t>
  </si>
  <si>
    <t>2927</t>
  </si>
  <si>
    <t>2928</t>
  </si>
  <si>
    <t>Спиливание деревьев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муниципальной программы "Развитие благоустройства на территории  муниципального образования Лазаревское Щекинского района"</t>
  </si>
  <si>
    <t>Содержание территории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муниципальной программы "Развитие благоустройства на территории  муниципального образования Лазаревское Щекинского района"</t>
  </si>
  <si>
    <t>на 2015 год</t>
  </si>
  <si>
    <t>Обеспечение функционирования администрации муниципального образования</t>
  </si>
  <si>
    <t>Глава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</si>
  <si>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</si>
  <si>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Расходы на выплаты персоналу государственных (муниципальных) органов</t>
  </si>
  <si>
    <t>2997</t>
  </si>
  <si>
    <t>240</t>
  </si>
  <si>
    <t xml:space="preserve">взносы на  капитальный ремонт муниципального жилого фонда </t>
  </si>
  <si>
    <t>2983</t>
  </si>
  <si>
    <t>Уплата налогов, сборов и иных платежей</t>
  </si>
  <si>
    <t>2975</t>
  </si>
  <si>
    <t>Проведение мероприятий в рамках программы "Народный бюджет" МО Лазаревское</t>
  </si>
  <si>
    <t>Содержание территории в рамках подпрограммы "Организация содержания мест захоронения муниципального образования Лазаревское Щекинского района на период 2014-2016 гг"</t>
  </si>
  <si>
    <t>Проведение спортивных мероприятий</t>
  </si>
  <si>
    <t>2923</t>
  </si>
  <si>
    <t>Межбюджетные трансферты из бюджета МО Щекинский район в бюджеты поселений</t>
  </si>
  <si>
    <t>Коммунальное хозяйство</t>
  </si>
  <si>
    <t>Закупка товаров, работ и услуг для государственных (муниципальных) нужд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</si>
  <si>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Ведомственная структура расходов бюджета муниципального образования Лазаревское</t>
  </si>
  <si>
    <t>Приложение № 1</t>
  </si>
  <si>
    <t>Признание прав и регулирование отношений по муниципальной собственности в рамках  подпрограммы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</si>
  <si>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06</t>
  </si>
  <si>
    <t>Муниципальная целевая программа "Развитие субъектов малого и среднего предпринимательства на территории МО Лазаревское "</t>
  </si>
  <si>
    <t>Мероприятия по поддержке субъектов малого и среднего предпринимательства в рамках муниципальной программы "Развитие субъектов малого и среднего предпринимательства на территории МО Лазаревское "</t>
  </si>
  <si>
    <t>Подпрограмма "Управление муниципальным имуществом в МО Лазаревское Щекинского района " муниципальной программы "Управление муниципальным имуществом и земельными ресурсами в МО Лазаревское Щекинского района"</t>
  </si>
  <si>
    <t>Признание прав и регулирование отношений по муниципальной собственности в рамках  подпрограммы "Управление муниципальным имуществом в МО Лазаревское Щекинского района " муниципальной программы "Управление муниципальным имуществом и земельными ресурсами в МО Лазаревское Щекинского района"</t>
  </si>
  <si>
    <t xml:space="preserve">бюджетных ассигнований бюджета МО Лазаревское на 2015 год  по разделам, подразделам, целевым статьям, группам, подгруппам и видам расходов классификации расходов бюджета муниципального образования Лазаревское </t>
  </si>
  <si>
    <t>120</t>
  </si>
  <si>
    <t>870</t>
  </si>
  <si>
    <t>520</t>
  </si>
  <si>
    <t>Подпрограмма "Блпгоустройство и озеленение территории  муниципального  образования  Лазаревское  Щекинского  района, использования и охраны лесов, расположенных в границах муниципального образования  на  2014-2016 годы"</t>
  </si>
  <si>
    <t>Приложение  № 7</t>
  </si>
  <si>
    <t>Подпрограмма "Обеспечение деятельности МКУ "Лазаревский  ДК"" муниципальной программы "Развитие культуры Муниципального образования Лазаревское Щекинского района"</t>
  </si>
  <si>
    <t>Перечень  и объем бюджетных ассигнований на реализацию муниципальных  программ   по разделам, подразделам, целевым статьям,группам,подгруппам  и видам  расходов классификации расходов бюджета МО Лазаревское , предусмотренных к финансированию  из бюджета МО Лазаревское   в 2015 году</t>
  </si>
  <si>
    <t>к   решению Собрания депутатов МО Лазаревское "О внесении изменений в решение Собрания депутатов МО Лазаревское от 24.12.2014г. № 7-1 "О бюджете муниципального  образования Лазаревское Щекинского района на 2015 год и плановый период 2016-2017 гг"               от "06" февраля 2015г. № 1-1</t>
  </si>
  <si>
    <t>Приложение № 3</t>
  </si>
  <si>
    <t>99</t>
  </si>
  <si>
    <t>12</t>
  </si>
  <si>
    <t>№ п/п</t>
  </si>
  <si>
    <t>Сумма на 2015 год</t>
  </si>
  <si>
    <t>2015 год, тыс.руб.</t>
  </si>
  <si>
    <t>2015 год</t>
  </si>
  <si>
    <t>Группа видов  расходов</t>
  </si>
  <si>
    <t>Код бюджетной классфикации</t>
  </si>
  <si>
    <t>Обеспечение функционирования Администрации  МО</t>
  </si>
  <si>
    <t>92</t>
  </si>
  <si>
    <t>1</t>
  </si>
  <si>
    <t>0011</t>
  </si>
  <si>
    <t>Аппарат администрации</t>
  </si>
  <si>
    <t>2</t>
  </si>
  <si>
    <t>0</t>
  </si>
  <si>
    <t>0000</t>
  </si>
  <si>
    <t>Cодержание территории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муниципальной программы "Развитие благоустройства на территории  муниципального образования Лазаревское Щекинского района"</t>
  </si>
  <si>
    <t>850</t>
  </si>
  <si>
    <t>Подпрограмма "Организация  содержания  мест  захоронения  муниципального 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</si>
  <si>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Содержание местзахоронения в рамках подпрограммы "Организация  содержания  мест  захоронения  муниципального 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</si>
  <si>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АДМИНИСТРАЦИЯ МО ЛАЗАРЕВСКОЕ</t>
  </si>
  <si>
    <t>Основное мероприятие "Обеспечение органов местного самоуправления и учреждений  МО Лазаревскуое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</si>
  <si>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в рамках подпрограммы  "Обеспечение деятельности МКУК"Лазаревский ДК"" муниципальной программы "Развитие культуры Муниципального образования Лазаревское Щекинского района"</t>
  </si>
  <si>
    <t>0019</t>
  </si>
  <si>
    <t>Закупка товаров, работ и услуг для государственных (муниципальных) нужд</t>
  </si>
  <si>
    <t>Межбюджетные трансферты бюджету муниципального района из бюджетов поселений</t>
  </si>
  <si>
    <t>97</t>
  </si>
  <si>
    <t>8511</t>
  </si>
  <si>
    <t>Субсидии межмуниципального характера бюджету муниципального района из бюджетов поселений</t>
  </si>
  <si>
    <t>3</t>
  </si>
  <si>
    <t>8501</t>
  </si>
  <si>
    <t>11</t>
  </si>
  <si>
    <t>13</t>
  </si>
  <si>
    <t>2904</t>
  </si>
  <si>
    <t>2905</t>
  </si>
  <si>
    <t>2938</t>
  </si>
  <si>
    <t>2886</t>
  </si>
  <si>
    <t>2907</t>
  </si>
  <si>
    <t>Национальная оборона</t>
  </si>
  <si>
    <t xml:space="preserve"> Социальная политика</t>
  </si>
  <si>
    <t>Социальное обеспечение населения</t>
  </si>
  <si>
    <t>Реализация непрограммных расходов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</si>
  <si>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</si>
  <si>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Реализация непрограммных расходов
</t>
  </si>
  <si>
    <t>Управление резервным фондом администрации муниципального района</t>
  </si>
  <si>
    <t>Субсидии на реализацию подпрограммы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</si>
  <si>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86</t>
  </si>
  <si>
    <t>Обеспечение мероприятий, связанных с ликвидацией библиотеки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</si>
  <si>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</si>
  <si>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Межбюджетные трансферты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</si>
  <si>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</si>
  <si>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8437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</si>
  <si>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</si>
  <si>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8440</t>
  </si>
  <si>
    <t>Иные закупки товаров, работ и услуг для государственных (муниципальных) нужд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</si>
  <si>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по непрограммному напрвлению расходов "Межбюджетные трансферты"</t>
  </si>
  <si>
    <t>8438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</si>
  <si>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</si>
  <si>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8439</t>
  </si>
  <si>
    <t>8504</t>
  </si>
  <si>
    <t>8536</t>
  </si>
  <si>
    <t>Иные межбюджетные трансферты</t>
  </si>
  <si>
    <t>540</t>
  </si>
  <si>
    <t>Межбюджетные трансферты бюджету муниципального района из бюджета МОЛазаревское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</si>
  <si>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соглашениями"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</si>
  <si>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соглашениями"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</si>
  <si>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бюджетаМО Лазаревское на осуществление части полномочий по решению вопросов местного значения в соответствии с заключенными соглашениями"</t>
  </si>
  <si>
    <t>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</t>
  </si>
  <si>
    <t>9</t>
  </si>
  <si>
    <t>5118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</si>
  <si>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</si>
  <si>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</si>
  <si>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</si>
  <si>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Национальная безопасность и правоохранительная деятельность</t>
  </si>
  <si>
    <t>Ремонт и замена пожарных гидрантов</t>
  </si>
  <si>
    <t>2909</t>
  </si>
  <si>
    <t>Национальная экономика</t>
  </si>
  <si>
    <t>Жилищно-коммунальное хозяйство</t>
  </si>
  <si>
    <t>2921</t>
  </si>
  <si>
    <t>2922</t>
  </si>
  <si>
    <t>4</t>
  </si>
  <si>
    <t>2919</t>
  </si>
  <si>
    <t>2920</t>
  </si>
  <si>
    <t>Образование</t>
  </si>
  <si>
    <t>КУЛЬТУРА И КИНЕМАТОГРАФИЯ</t>
  </si>
  <si>
    <t>0059</t>
  </si>
  <si>
    <t>ВСЕГО: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</si>
  <si>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</si>
  <si>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</si>
  <si>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</si>
  <si>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фонды"</t>
  </si>
  <si>
    <t>Оборудование подъездов,устройств для забора воды пожарным автомобилем</t>
  </si>
  <si>
    <t>Обслуживание муниципальной  собственности в рамках подпрограммы "Управление муниципальным имуществом в МО Лазаревское Щекинского района на 2014-2016 годы муниципальной программы "Управление муниципальным имуществом и земельными ресурсами в МО Лазаревское Щекинского района</t>
  </si>
  <si>
    <t>Обслуживание муниципальной собственности в рамках  подпрограммы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</si>
  <si>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Муниципальная программа МОЛазаревское "Развитие благоустройства на территории  муниципального образования Лазаревское Щекинского района"</t>
  </si>
  <si>
    <t>Муниципальная целевая программа "Обеспечение условий для развития на территории МО Лазаревское  физической культуры и массового  спорта на 2015-2017 гг"</t>
  </si>
  <si>
    <t xml:space="preserve">Источники внутреннего финансирования дефицита бюджета муниципального образования Лазаревское на 2015 год </t>
  </si>
  <si>
    <t>Подпрограмма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2012-2016 годы» муниципальной программы "Развитие благоустройства на территории  муниципального образования Лазаревское Щекинского района"</t>
  </si>
  <si>
    <t>Спиливание деревьев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2012-2016 годы» муниципальной программы "Развитие благоустройства на территории  муниципального образования Лазаревское Щекинского района"</t>
  </si>
  <si>
    <t>Организация содержания мест захоронения муниципального образования Лазаревское Щекинского района на период 2014-2016 гг</t>
  </si>
  <si>
    <t>Подпрограмма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</si>
  <si>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Оплата потребленной э/энергии на уличное освещение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</si>
  <si>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Техническое обслуживание  и ремонт уличного освещения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</si>
  <si>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Муниципальная программа "Развитие культуры Муниципального образования Лазаревское Щекинского района"</t>
  </si>
  <si>
    <t>Подпрограмма "Обеспечение деятельности МКУК "Лазаревский дом культуры"" муниципальной программы "Развитие культуры Муниципального образования Лазаревское Щекинского района"</t>
  </si>
  <si>
    <t>Расходы на обеспечение деятельности (оказание услуг) муниципальных учреждений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</si>
  <si>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в рамках подпрограммы  "Обеспечение деятельности МКУ К"Лазаревский ДК"" муниципальной программы "Развитие культуры Муниципального образования Лазаревское Щекинского района"</t>
  </si>
  <si>
    <t>Закупка товаров, работ и услуг для государственных (муниципальных) нужд в рамках подпрограммы  "Обеспечение деятельности МКУК"Лазаревский ДК"" муниципальной программы "Развитие культуры Муниципального образования Лазаревское Щекинского района"</t>
  </si>
  <si>
    <t>Иные бюджетные ассигнования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</si>
  <si>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Непрограммное мероприятие "Обеспечение функционирования Администрации  МО"</t>
  </si>
  <si>
    <t>Аппарат администрации МО</t>
  </si>
  <si>
    <t>2944</t>
  </si>
  <si>
    <t>Повышение квалификации  в рамках непрограммного мероприятия "Обеспечение функционирования Администрации МО</t>
  </si>
  <si>
    <t>Муниципальная программа МО Лазаревское  "Информационное общество в МО Лазаревское Щекинского района"</t>
  </si>
  <si>
    <t xml:space="preserve">Закупка товаров, работ и услуг для государственных (муниципальных) нужд </t>
  </si>
  <si>
    <t>Муниципальная программа МО Лазаревское  "Управление муниципальным имуществом и земельными ресурсами в МО Лазаревское Щекинского района"</t>
  </si>
  <si>
    <t>Другие вопросы  в области национальной экономики</t>
  </si>
  <si>
    <t>Целевые муниципальные программы</t>
  </si>
  <si>
    <t>Муниципальная целевая программа "Развитие субъектов малого и среднего предпринимательства на территории МО Лазаревское на 2015-2017 гг"</t>
  </si>
  <si>
    <t>ФИЗИЧЕСКАЯ КУЛЬТУРА И СПОРТ</t>
  </si>
  <si>
    <t>Другие вопросы в области физической культуры и сорта</t>
  </si>
  <si>
    <t>Закупка товаров, работ и услуг для государственных (муниципальных) нужд  в рамках программы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</si>
  <si>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 Щекинского района"</t>
  </si>
  <si>
    <t xml:space="preserve">Иные бюджетные ассигнования в рамках непрограммного направления  "Обеспечение функционирования администрации МО"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</si>
  <si>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в рамках непрограммного направления деятельности  "Обеспечение функционирования администрации МО"</t>
  </si>
  <si>
    <t xml:space="preserve">Функционирование аппарата администрации муниципального образования </t>
  </si>
  <si>
    <t>Расходы на обеспечение функций органов местного самоуправления  в рамках непрограммного направления деятельности  "Обеспечение функционирования администрации МО"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</si>
  <si>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</si>
  <si>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Иные бюджетные ассигнования в рамках непрограммного направления деятельности "Резервные фонды"</t>
  </si>
  <si>
    <t>к   решению Собрания депутатов МО Лазаревское "О внесении изменений в решение Собрания депутатов МО Лазаревское от 06.02.2015г. № 1-1 "О бюджете муниципального  образования Лазаревское Щекинского района на 2015 год и плановый период 2016-2017 гг"   от "08" июля 2015г. № 6-1</t>
  </si>
  <si>
    <t>Приложение № 2</t>
  </si>
  <si>
    <t>Приложение  № 5</t>
  </si>
  <si>
    <t>Приложение  № 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</si>
</sst>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</numFmts>
  <fonts count="6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3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8"/>
      <name val="Arial Cyr"/>
      <family val="0"/>
    </font>
    <font>
      <sz val="8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6" fillId="24" borderId="0" xfId="0" applyNumberFormat="1" applyFont="1" applyFill="1" applyAlignment="1">
      <alignment/>
    </xf>
    <xf numFmtId="0" fontId="6" fillId="24" borderId="0" xfId="0" applyFont="1" applyFill="1" applyAlignment="1">
      <alignment horizontal="left" wrapText="1"/>
    </xf>
    <xf numFmtId="0" fontId="6" fillId="24" borderId="0" xfId="0" applyFont="1" applyFill="1" applyAlignment="1">
      <alignment wrapText="1"/>
    </xf>
    <xf numFmtId="0" fontId="6" fillId="24" borderId="0" xfId="0" applyFont="1" applyFill="1" applyAlignment="1">
      <alignment horizontal="right" wrapText="1"/>
    </xf>
    <xf numFmtId="0" fontId="4" fillId="24" borderId="0" xfId="0" applyFont="1" applyFill="1" applyBorder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centerContinuous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7" fillId="24" borderId="10" xfId="0" applyNumberFormat="1" applyFont="1" applyFill="1" applyBorder="1" applyAlignment="1">
      <alignment horizontal="center"/>
    </xf>
    <xf numFmtId="2" fontId="7" fillId="0" borderId="10" xfId="54" applyNumberFormat="1" applyFont="1" applyFill="1" applyBorder="1" applyAlignment="1" applyProtection="1">
      <alignment horizontal="left" wrapText="1"/>
      <protection hidden="1"/>
    </xf>
    <xf numFmtId="0" fontId="5" fillId="24" borderId="0" xfId="0" applyFont="1" applyFill="1" applyAlignment="1">
      <alignment/>
    </xf>
    <xf numFmtId="49" fontId="5" fillId="24" borderId="0" xfId="0" applyNumberFormat="1" applyFont="1" applyFill="1" applyAlignment="1">
      <alignment horizontal="center"/>
    </xf>
    <xf numFmtId="0" fontId="5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/>
    </xf>
    <xf numFmtId="0" fontId="25" fillId="0" borderId="10" xfId="0" applyFont="1" applyFill="1" applyBorder="1" applyAlignment="1" applyProtection="1">
      <alignment vertical="center" wrapText="1"/>
      <protection locked="0"/>
    </xf>
    <xf numFmtId="177" fontId="21" fillId="0" borderId="10" xfId="0" applyNumberFormat="1" applyFont="1" applyBorder="1" applyAlignment="1">
      <alignment/>
    </xf>
    <xf numFmtId="49" fontId="26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wrapText="1"/>
    </xf>
    <xf numFmtId="177" fontId="19" fillId="24" borderId="10" xfId="64" applyNumberFormat="1" applyFont="1" applyFill="1" applyBorder="1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177" fontId="25" fillId="0" borderId="10" xfId="0" applyNumberFormat="1" applyFont="1" applyFill="1" applyBorder="1" applyAlignment="1" applyProtection="1">
      <alignment vertical="center" wrapText="1"/>
      <protection locked="0"/>
    </xf>
    <xf numFmtId="49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wrapText="1"/>
    </xf>
    <xf numFmtId="177" fontId="22" fillId="24" borderId="10" xfId="64" applyNumberFormat="1" applyFont="1" applyFill="1" applyBorder="1" applyAlignment="1">
      <alignment/>
    </xf>
    <xf numFmtId="0" fontId="27" fillId="24" borderId="10" xfId="0" applyFont="1" applyFill="1" applyBorder="1" applyAlignment="1">
      <alignment horizontal="left" wrapText="1"/>
    </xf>
    <xf numFmtId="177" fontId="27" fillId="24" borderId="10" xfId="64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177" fontId="28" fillId="0" borderId="10" xfId="0" applyNumberFormat="1" applyFont="1" applyFill="1" applyBorder="1" applyAlignment="1" applyProtection="1">
      <alignment vertical="center" wrapText="1"/>
      <protection locked="0"/>
    </xf>
    <xf numFmtId="0" fontId="7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center" vertical="center"/>
    </xf>
    <xf numFmtId="177" fontId="7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6" fillId="0" borderId="10" xfId="54" applyNumberFormat="1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7" fillId="0" borderId="12" xfId="55" applyNumberFormat="1" applyFont="1" applyFill="1" applyBorder="1" applyAlignment="1">
      <alignment horizontal="center" wrapText="1"/>
      <protection/>
    </xf>
    <xf numFmtId="49" fontId="7" fillId="0" borderId="12" xfId="55" applyNumberFormat="1" applyFont="1" applyFill="1" applyBorder="1" applyAlignment="1">
      <alignment horizontal="left" vertical="center" wrapText="1"/>
      <protection/>
    </xf>
    <xf numFmtId="2" fontId="10" fillId="0" borderId="10" xfId="54" applyNumberFormat="1" applyFont="1" applyFill="1" applyBorder="1" applyAlignment="1" applyProtection="1">
      <alignment horizontal="left" wrapText="1"/>
      <protection hidden="1"/>
    </xf>
    <xf numFmtId="2" fontId="10" fillId="0" borderId="10" xfId="53" applyNumberFormat="1" applyFont="1" applyFill="1" applyBorder="1" applyAlignment="1" applyProtection="1">
      <alignment horizontal="left" wrapText="1"/>
      <protection hidden="1"/>
    </xf>
    <xf numFmtId="0" fontId="9" fillId="0" borderId="10" xfId="0" applyFont="1" applyFill="1" applyBorder="1" applyAlignment="1">
      <alignment horizontal="center"/>
    </xf>
    <xf numFmtId="2" fontId="9" fillId="0" borderId="10" xfId="54" applyNumberFormat="1" applyFont="1" applyFill="1" applyBorder="1" applyAlignment="1" applyProtection="1">
      <alignment horizontal="left" wrapText="1"/>
      <protection hidden="1"/>
    </xf>
    <xf numFmtId="0" fontId="17" fillId="24" borderId="0" xfId="0" applyFont="1" applyFill="1" applyAlignment="1">
      <alignment/>
    </xf>
    <xf numFmtId="1" fontId="6" fillId="0" borderId="13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2" fontId="22" fillId="0" borderId="10" xfId="54" applyNumberFormat="1" applyFont="1" applyFill="1" applyBorder="1" applyAlignment="1" applyProtection="1">
      <alignment horizontal="left" wrapText="1"/>
      <protection hidden="1"/>
    </xf>
    <xf numFmtId="2" fontId="23" fillId="0" borderId="10" xfId="54" applyNumberFormat="1" applyFont="1" applyFill="1" applyBorder="1" applyAlignment="1" applyProtection="1">
      <alignment horizontal="left" wrapText="1"/>
      <protection hidden="1"/>
    </xf>
    <xf numFmtId="49" fontId="33" fillId="0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center"/>
    </xf>
    <xf numFmtId="49" fontId="7" fillId="0" borderId="12" xfId="55" applyNumberFormat="1" applyFont="1" applyFill="1" applyBorder="1" applyAlignment="1">
      <alignment horizontal="left" wrapText="1"/>
      <protection/>
    </xf>
    <xf numFmtId="2" fontId="6" fillId="0" borderId="10" xfId="54" applyNumberFormat="1" applyFont="1" applyFill="1" applyBorder="1" applyAlignment="1" applyProtection="1">
      <alignment horizontal="left" wrapText="1"/>
      <protection hidden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wrapText="1"/>
    </xf>
    <xf numFmtId="49" fontId="35" fillId="0" borderId="12" xfId="55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49" fontId="36" fillId="0" borderId="12" xfId="55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49" fontId="9" fillId="0" borderId="10" xfId="55" applyNumberFormat="1" applyFont="1" applyFill="1" applyBorder="1" applyAlignment="1">
      <alignment horizontal="center" wrapText="1"/>
      <protection/>
    </xf>
    <xf numFmtId="49" fontId="7" fillId="0" borderId="10" xfId="55" applyNumberFormat="1" applyFont="1" applyFill="1" applyBorder="1" applyAlignment="1">
      <alignment horizontal="center" wrapText="1"/>
      <protection/>
    </xf>
    <xf numFmtId="49" fontId="12" fillId="0" borderId="10" xfId="55" applyNumberFormat="1" applyFont="1" applyFill="1" applyBorder="1" applyAlignment="1">
      <alignment horizontal="center" wrapText="1"/>
      <protection/>
    </xf>
    <xf numFmtId="49" fontId="18" fillId="0" borderId="10" xfId="55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53" applyNumberFormat="1" applyFont="1" applyFill="1" applyBorder="1" applyAlignment="1" applyProtection="1">
      <alignment horizontal="left" wrapText="1"/>
      <protection hidden="1"/>
    </xf>
    <xf numFmtId="2" fontId="8" fillId="0" borderId="10" xfId="54" applyNumberFormat="1" applyFont="1" applyFill="1" applyBorder="1" applyAlignment="1" applyProtection="1">
      <alignment horizontal="left" wrapText="1"/>
      <protection hidden="1"/>
    </xf>
    <xf numFmtId="49" fontId="12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textRotation="90" wrapText="1"/>
    </xf>
    <xf numFmtId="1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49" fontId="9" fillId="0" borderId="12" xfId="55" applyNumberFormat="1" applyFont="1" applyFill="1" applyBorder="1" applyAlignment="1">
      <alignment horizontal="left" vertical="center" wrapText="1"/>
      <protection/>
    </xf>
    <xf numFmtId="177" fontId="9" fillId="0" borderId="10" xfId="55" applyNumberFormat="1" applyFont="1" applyFill="1" applyBorder="1" applyAlignment="1">
      <alignment horizontal="center"/>
      <protection/>
    </xf>
    <xf numFmtId="176" fontId="7" fillId="0" borderId="10" xfId="0" applyNumberFormat="1" applyFont="1" applyFill="1" applyBorder="1" applyAlignment="1">
      <alignment horizontal="center"/>
    </xf>
    <xf numFmtId="2" fontId="7" fillId="0" borderId="10" xfId="54" applyNumberFormat="1" applyFont="1" applyFill="1" applyBorder="1" applyAlignment="1" applyProtection="1">
      <alignment horizontal="left" wrapText="1"/>
      <protection hidden="1"/>
    </xf>
    <xf numFmtId="0" fontId="18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1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>
      <alignment horizontal="left" vertical="center" wrapText="1"/>
    </xf>
    <xf numFmtId="186" fontId="7" fillId="0" borderId="10" xfId="0" applyNumberFormat="1" applyFont="1" applyFill="1" applyBorder="1" applyAlignment="1">
      <alignment wrapText="1"/>
    </xf>
    <xf numFmtId="0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10" fontId="7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0" fontId="9" fillId="0" borderId="10" xfId="0" applyNumberFormat="1" applyFont="1" applyFill="1" applyBorder="1" applyAlignment="1">
      <alignment wrapText="1"/>
    </xf>
    <xf numFmtId="49" fontId="32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55" applyNumberFormat="1" applyFont="1" applyFill="1" applyBorder="1" applyAlignment="1">
      <alignment horizontal="center" wrapText="1"/>
      <protection/>
    </xf>
    <xf numFmtId="49" fontId="7" fillId="0" borderId="12" xfId="55" applyNumberFormat="1" applyFont="1" applyFill="1" applyBorder="1" applyAlignment="1">
      <alignment horizontal="left" vertical="center" wrapText="1"/>
      <protection/>
    </xf>
    <xf numFmtId="177" fontId="7" fillId="0" borderId="10" xfId="55" applyNumberFormat="1" applyFont="1" applyFill="1" applyBorder="1" applyAlignment="1">
      <alignment horizontal="center"/>
      <protection/>
    </xf>
    <xf numFmtId="2" fontId="7" fillId="0" borderId="10" xfId="0" applyNumberFormat="1" applyFont="1" applyFill="1" applyBorder="1" applyAlignment="1">
      <alignment horizontal="center"/>
    </xf>
    <xf numFmtId="49" fontId="7" fillId="0" borderId="12" xfId="55" applyNumberFormat="1" applyFont="1" applyFill="1" applyBorder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2" xfId="55" applyNumberFormat="1" applyFont="1" applyFill="1" applyBorder="1" applyAlignment="1">
      <alignment horizontal="left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5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wrapText="1"/>
    </xf>
    <xf numFmtId="2" fontId="59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5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64" applyNumberFormat="1" applyFont="1" applyFill="1" applyBorder="1" applyAlignment="1">
      <alignment horizontal="center" vertical="center" textRotation="90" wrapText="1"/>
    </xf>
    <xf numFmtId="49" fontId="8" fillId="0" borderId="10" xfId="64" applyNumberFormat="1" applyFont="1" applyFill="1" applyBorder="1" applyAlignment="1">
      <alignment horizontal="center" vertical="center" textRotation="90" wrapText="1"/>
    </xf>
    <xf numFmtId="179" fontId="8" fillId="0" borderId="10" xfId="64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wrapText="1"/>
    </xf>
    <xf numFmtId="10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center" wrapText="1"/>
    </xf>
    <xf numFmtId="0" fontId="3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86" fontId="6" fillId="0" borderId="10" xfId="0" applyNumberFormat="1" applyFont="1" applyFill="1" applyBorder="1" applyAlignment="1">
      <alignment wrapText="1"/>
    </xf>
    <xf numFmtId="10" fontId="6" fillId="0" borderId="10" xfId="0" applyNumberFormat="1" applyFont="1" applyFill="1" applyBorder="1" applyAlignment="1">
      <alignment wrapText="1"/>
    </xf>
    <xf numFmtId="49" fontId="37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10" fontId="3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2" fontId="9" fillId="0" borderId="10" xfId="64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77" fontId="15" fillId="0" borderId="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64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left" wrapText="1"/>
    </xf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49" fontId="8" fillId="0" borderId="11" xfId="64" applyNumberFormat="1" applyFont="1" applyFill="1" applyBorder="1" applyAlignment="1">
      <alignment horizontal="center" vertical="center" textRotation="90" wrapText="1"/>
    </xf>
    <xf numFmtId="49" fontId="8" fillId="0" borderId="12" xfId="64" applyNumberFormat="1" applyFont="1" applyFill="1" applyBorder="1" applyAlignment="1">
      <alignment horizontal="center" vertical="center" textRotation="90" wrapText="1"/>
    </xf>
    <xf numFmtId="49" fontId="8" fillId="0" borderId="13" xfId="64" applyNumberFormat="1" applyFont="1" applyFill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77"/>
  <sheetViews>
    <sheetView view="pageBreakPreview" zoomScaleNormal="120" zoomScaleSheetLayoutView="100" zoomScalePageLayoutView="0" workbookViewId="0" topLeftCell="A52">
      <selection activeCell="A63" sqref="A63"/>
    </sheetView>
  </sheetViews>
  <sheetFormatPr defaultColWidth="9.140625" defaultRowHeight="12.75"/>
  <cols>
    <col min="1" max="1" width="73.7109375" style="22" customWidth="1"/>
    <col min="2" max="2" width="3.421875" style="23" customWidth="1"/>
    <col min="3" max="3" width="5.00390625" style="23" customWidth="1"/>
    <col min="4" max="4" width="4.57421875" style="23" customWidth="1"/>
    <col min="5" max="5" width="4.28125" style="23" customWidth="1"/>
    <col min="6" max="7" width="6.57421875" style="23" customWidth="1"/>
    <col min="8" max="8" width="11.00390625" style="27" customWidth="1"/>
    <col min="9" max="9" width="14.28125" style="22" customWidth="1"/>
    <col min="10" max="11" width="0" style="22" hidden="1" customWidth="1"/>
    <col min="12" max="16384" width="9.140625" style="22" customWidth="1"/>
  </cols>
  <sheetData>
    <row r="1" spans="1:9" ht="11.25" customHeight="1">
      <c r="A1" s="116"/>
      <c r="B1" s="262" t="s">
        <v>111</v>
      </c>
      <c r="C1" s="262"/>
      <c r="D1" s="262"/>
      <c r="E1" s="262"/>
      <c r="F1" s="262"/>
      <c r="G1" s="262"/>
      <c r="H1" s="262"/>
      <c r="I1" s="116"/>
    </row>
    <row r="2" spans="1:9" ht="11.25" customHeight="1">
      <c r="A2" s="116"/>
      <c r="B2" s="267" t="s">
        <v>257</v>
      </c>
      <c r="C2" s="267"/>
      <c r="D2" s="267"/>
      <c r="E2" s="267"/>
      <c r="F2" s="267"/>
      <c r="G2" s="267"/>
      <c r="H2" s="267"/>
      <c r="I2" s="116"/>
    </row>
    <row r="3" spans="1:9" ht="11.25" customHeight="1">
      <c r="A3" s="116"/>
      <c r="B3" s="267"/>
      <c r="C3" s="267"/>
      <c r="D3" s="267"/>
      <c r="E3" s="267"/>
      <c r="F3" s="267"/>
      <c r="G3" s="267"/>
      <c r="H3" s="267"/>
      <c r="I3" s="116"/>
    </row>
    <row r="4" spans="1:9" ht="45" customHeight="1">
      <c r="A4" s="116"/>
      <c r="B4" s="267"/>
      <c r="C4" s="267"/>
      <c r="D4" s="267"/>
      <c r="E4" s="267"/>
      <c r="F4" s="267"/>
      <c r="G4" s="267"/>
      <c r="H4" s="267"/>
      <c r="I4" s="116"/>
    </row>
    <row r="5" spans="1:9" ht="11.25" customHeight="1">
      <c r="A5" s="116"/>
      <c r="B5" s="267"/>
      <c r="C5" s="267"/>
      <c r="D5" s="267"/>
      <c r="E5" s="267"/>
      <c r="F5" s="267"/>
      <c r="G5" s="267"/>
      <c r="H5" s="267"/>
      <c r="I5" s="116"/>
    </row>
    <row r="6" spans="1:9" ht="20.25" customHeight="1">
      <c r="A6" s="116"/>
      <c r="B6" s="269" t="s">
        <v>258</v>
      </c>
      <c r="C6" s="269"/>
      <c r="D6" s="269"/>
      <c r="E6" s="269"/>
      <c r="F6" s="269"/>
      <c r="G6" s="269"/>
      <c r="H6" s="269"/>
      <c r="I6" s="116"/>
    </row>
    <row r="7" spans="1:9" ht="78.75" customHeight="1">
      <c r="A7" s="116"/>
      <c r="B7" s="265" t="s">
        <v>126</v>
      </c>
      <c r="C7" s="265"/>
      <c r="D7" s="265"/>
      <c r="E7" s="265"/>
      <c r="F7" s="265"/>
      <c r="G7" s="265"/>
      <c r="H7" s="265"/>
      <c r="I7" s="116"/>
    </row>
    <row r="8" spans="1:9" ht="21" customHeight="1">
      <c r="A8" s="266" t="s">
        <v>66</v>
      </c>
      <c r="B8" s="266"/>
      <c r="C8" s="266"/>
      <c r="D8" s="266"/>
      <c r="E8" s="266"/>
      <c r="F8" s="266"/>
      <c r="G8" s="266"/>
      <c r="H8" s="266"/>
      <c r="I8" s="116"/>
    </row>
    <row r="9" spans="1:9" ht="22.5" customHeight="1">
      <c r="A9" s="268" t="s">
        <v>118</v>
      </c>
      <c r="B9" s="268"/>
      <c r="C9" s="268"/>
      <c r="D9" s="268"/>
      <c r="E9" s="268"/>
      <c r="F9" s="268"/>
      <c r="G9" s="268"/>
      <c r="H9" s="268"/>
      <c r="I9" s="116"/>
    </row>
    <row r="10" spans="1:9" ht="13.5" customHeight="1">
      <c r="A10" s="117"/>
      <c r="B10" s="118"/>
      <c r="C10" s="118"/>
      <c r="D10" s="118"/>
      <c r="E10" s="118"/>
      <c r="F10" s="118"/>
      <c r="G10" s="270" t="s">
        <v>76</v>
      </c>
      <c r="H10" s="270"/>
      <c r="I10" s="116"/>
    </row>
    <row r="11" spans="1:9" ht="15" customHeight="1">
      <c r="A11" s="119" t="s">
        <v>67</v>
      </c>
      <c r="B11" s="264" t="s">
        <v>135</v>
      </c>
      <c r="C11" s="264"/>
      <c r="D11" s="264"/>
      <c r="E11" s="264"/>
      <c r="F11" s="264"/>
      <c r="G11" s="264"/>
      <c r="H11" s="263" t="s">
        <v>133</v>
      </c>
      <c r="I11" s="116"/>
    </row>
    <row r="12" spans="1:9" ht="56.25" customHeight="1">
      <c r="A12" s="121"/>
      <c r="B12" s="122" t="s">
        <v>70</v>
      </c>
      <c r="C12" s="122" t="s">
        <v>69</v>
      </c>
      <c r="D12" s="264" t="s">
        <v>68</v>
      </c>
      <c r="E12" s="264"/>
      <c r="F12" s="264"/>
      <c r="G12" s="122" t="s">
        <v>134</v>
      </c>
      <c r="H12" s="263"/>
      <c r="I12" s="116"/>
    </row>
    <row r="13" spans="1:9" ht="11.25">
      <c r="A13" s="123" t="s">
        <v>50</v>
      </c>
      <c r="B13" s="120" t="s">
        <v>51</v>
      </c>
      <c r="C13" s="120" t="s">
        <v>49</v>
      </c>
      <c r="D13" s="120"/>
      <c r="E13" s="120"/>
      <c r="F13" s="120"/>
      <c r="G13" s="120"/>
      <c r="H13" s="124">
        <f>H14+H35+H39+H31</f>
        <v>4837.699999999999</v>
      </c>
      <c r="I13" s="116"/>
    </row>
    <row r="14" spans="1:9" s="24" customFormat="1" ht="21.75">
      <c r="A14" s="125" t="s">
        <v>54</v>
      </c>
      <c r="B14" s="36" t="s">
        <v>51</v>
      </c>
      <c r="C14" s="36" t="s">
        <v>55</v>
      </c>
      <c r="D14" s="32"/>
      <c r="E14" s="32"/>
      <c r="F14" s="32"/>
      <c r="G14" s="32"/>
      <c r="H14" s="124">
        <f>H15+H25</f>
        <v>3813.3999999999996</v>
      </c>
      <c r="I14" s="126"/>
    </row>
    <row r="15" spans="1:9" s="24" customFormat="1" ht="12.75">
      <c r="A15" s="78" t="s">
        <v>93</v>
      </c>
      <c r="B15" s="80" t="s">
        <v>51</v>
      </c>
      <c r="C15" s="81" t="s">
        <v>55</v>
      </c>
      <c r="D15" s="99" t="s">
        <v>137</v>
      </c>
      <c r="E15" s="99"/>
      <c r="F15" s="99"/>
      <c r="G15" s="127"/>
      <c r="H15" s="128">
        <f>H16+H19</f>
        <v>3627.7</v>
      </c>
      <c r="I15" s="126"/>
    </row>
    <row r="16" spans="1:9" s="24" customFormat="1" ht="12.75">
      <c r="A16" s="78" t="s">
        <v>94</v>
      </c>
      <c r="B16" s="36" t="s">
        <v>51</v>
      </c>
      <c r="C16" s="36" t="s">
        <v>55</v>
      </c>
      <c r="D16" s="99" t="s">
        <v>137</v>
      </c>
      <c r="E16" s="99" t="s">
        <v>138</v>
      </c>
      <c r="F16" s="100"/>
      <c r="G16" s="32"/>
      <c r="H16" s="33">
        <f>H17</f>
        <v>681.6</v>
      </c>
      <c r="I16" s="126"/>
    </row>
    <row r="17" spans="1:9" s="24" customFormat="1" ht="38.25">
      <c r="A17" s="67" t="s">
        <v>95</v>
      </c>
      <c r="B17" s="68" t="s">
        <v>51</v>
      </c>
      <c r="C17" s="69" t="s">
        <v>55</v>
      </c>
      <c r="D17" s="100" t="s">
        <v>137</v>
      </c>
      <c r="E17" s="100" t="s">
        <v>138</v>
      </c>
      <c r="F17" s="100" t="s">
        <v>139</v>
      </c>
      <c r="G17" s="71"/>
      <c r="H17" s="28">
        <f>H18</f>
        <v>681.6</v>
      </c>
      <c r="I17" s="126"/>
    </row>
    <row r="18" spans="1:9" s="24" customFormat="1" ht="12">
      <c r="A18" s="72" t="s">
        <v>96</v>
      </c>
      <c r="B18" s="68" t="s">
        <v>51</v>
      </c>
      <c r="C18" s="69" t="s">
        <v>55</v>
      </c>
      <c r="D18" s="100" t="s">
        <v>137</v>
      </c>
      <c r="E18" s="100" t="s">
        <v>138</v>
      </c>
      <c r="F18" s="100" t="s">
        <v>139</v>
      </c>
      <c r="G18" s="70" t="s">
        <v>119</v>
      </c>
      <c r="H18" s="28">
        <v>681.6</v>
      </c>
      <c r="I18" s="126"/>
    </row>
    <row r="19" spans="1:9" s="24" customFormat="1" ht="11.25">
      <c r="A19" s="125" t="s">
        <v>140</v>
      </c>
      <c r="B19" s="36" t="s">
        <v>51</v>
      </c>
      <c r="C19" s="36" t="s">
        <v>55</v>
      </c>
      <c r="D19" s="32" t="s">
        <v>137</v>
      </c>
      <c r="E19" s="32" t="s">
        <v>141</v>
      </c>
      <c r="F19" s="32"/>
      <c r="G19" s="32"/>
      <c r="H19" s="124">
        <f>H20+H22</f>
        <v>2946.1</v>
      </c>
      <c r="I19" s="126"/>
    </row>
    <row r="20" spans="1:9" s="24" customFormat="1" ht="11.25">
      <c r="A20" s="1" t="s">
        <v>253</v>
      </c>
      <c r="B20" s="2" t="s">
        <v>51</v>
      </c>
      <c r="C20" s="2" t="s">
        <v>55</v>
      </c>
      <c r="D20" s="2" t="s">
        <v>137</v>
      </c>
      <c r="E20" s="2" t="s">
        <v>141</v>
      </c>
      <c r="F20" s="2" t="s">
        <v>139</v>
      </c>
      <c r="G20" s="2"/>
      <c r="H20" s="129">
        <f>H21</f>
        <v>2616.1</v>
      </c>
      <c r="I20" s="126"/>
    </row>
    <row r="21" spans="1:9" s="24" customFormat="1" ht="46.5" customHeight="1">
      <c r="A21" s="130" t="s">
        <v>252</v>
      </c>
      <c r="B21" s="2" t="s">
        <v>51</v>
      </c>
      <c r="C21" s="2" t="s">
        <v>55</v>
      </c>
      <c r="D21" s="2" t="s">
        <v>137</v>
      </c>
      <c r="E21" s="2" t="s">
        <v>141</v>
      </c>
      <c r="F21" s="2" t="s">
        <v>139</v>
      </c>
      <c r="G21" s="2" t="s">
        <v>119</v>
      </c>
      <c r="H21" s="129">
        <v>2616.1</v>
      </c>
      <c r="I21" s="126"/>
    </row>
    <row r="22" spans="1:9" s="24" customFormat="1" ht="21.75" customHeight="1">
      <c r="A22" s="131" t="s">
        <v>254</v>
      </c>
      <c r="B22" s="38" t="s">
        <v>51</v>
      </c>
      <c r="C22" s="38" t="s">
        <v>55</v>
      </c>
      <c r="D22" s="2" t="s">
        <v>137</v>
      </c>
      <c r="E22" s="2" t="s">
        <v>141</v>
      </c>
      <c r="F22" s="2" t="s">
        <v>151</v>
      </c>
      <c r="G22" s="132"/>
      <c r="H22" s="35">
        <f>H23+H24</f>
        <v>330</v>
      </c>
      <c r="I22" s="126"/>
    </row>
    <row r="23" spans="1:9" s="24" customFormat="1" ht="11.25">
      <c r="A23" s="133" t="s">
        <v>242</v>
      </c>
      <c r="B23" s="132" t="s">
        <v>51</v>
      </c>
      <c r="C23" s="132" t="s">
        <v>55</v>
      </c>
      <c r="D23" s="2" t="s">
        <v>137</v>
      </c>
      <c r="E23" s="2" t="s">
        <v>141</v>
      </c>
      <c r="F23" s="2" t="s">
        <v>151</v>
      </c>
      <c r="G23" s="2" t="s">
        <v>98</v>
      </c>
      <c r="H23" s="35">
        <v>280</v>
      </c>
      <c r="I23" s="126"/>
    </row>
    <row r="24" spans="1:9" s="24" customFormat="1" ht="22.5">
      <c r="A24" s="133" t="s">
        <v>251</v>
      </c>
      <c r="B24" s="132" t="s">
        <v>51</v>
      </c>
      <c r="C24" s="132" t="s">
        <v>55</v>
      </c>
      <c r="D24" s="2" t="s">
        <v>137</v>
      </c>
      <c r="E24" s="2" t="s">
        <v>141</v>
      </c>
      <c r="F24" s="2" t="s">
        <v>151</v>
      </c>
      <c r="G24" s="2" t="s">
        <v>145</v>
      </c>
      <c r="H24" s="35">
        <v>50</v>
      </c>
      <c r="I24" s="126"/>
    </row>
    <row r="25" spans="1:9" s="24" customFormat="1" ht="12.75">
      <c r="A25" s="78" t="s">
        <v>177</v>
      </c>
      <c r="B25" s="92" t="s">
        <v>51</v>
      </c>
      <c r="C25" s="93" t="s">
        <v>55</v>
      </c>
      <c r="D25" s="101" t="s">
        <v>154</v>
      </c>
      <c r="E25" s="101"/>
      <c r="F25" s="101"/>
      <c r="G25" s="94"/>
      <c r="H25" s="35">
        <f>H26</f>
        <v>185.70000000000002</v>
      </c>
      <c r="I25" s="126"/>
    </row>
    <row r="26" spans="1:9" s="24" customFormat="1" ht="38.25">
      <c r="A26" s="78" t="s">
        <v>195</v>
      </c>
      <c r="B26" s="92" t="s">
        <v>51</v>
      </c>
      <c r="C26" s="93" t="s">
        <v>55</v>
      </c>
      <c r="D26" s="101" t="s">
        <v>154</v>
      </c>
      <c r="E26" s="101" t="s">
        <v>138</v>
      </c>
      <c r="F26" s="101"/>
      <c r="G26" s="94"/>
      <c r="H26" s="35">
        <f>H27+H29</f>
        <v>185.70000000000002</v>
      </c>
      <c r="I26" s="126"/>
    </row>
    <row r="27" spans="1:9" s="24" customFormat="1" ht="60">
      <c r="A27" s="134" t="s">
        <v>194</v>
      </c>
      <c r="B27" s="95" t="s">
        <v>51</v>
      </c>
      <c r="C27" s="96" t="s">
        <v>55</v>
      </c>
      <c r="D27" s="102" t="s">
        <v>154</v>
      </c>
      <c r="E27" s="102" t="s">
        <v>138</v>
      </c>
      <c r="F27" s="102" t="s">
        <v>188</v>
      </c>
      <c r="G27" s="97"/>
      <c r="H27" s="35">
        <f>H28</f>
        <v>22.3</v>
      </c>
      <c r="I27" s="126"/>
    </row>
    <row r="28" spans="1:9" s="24" customFormat="1" ht="12.75">
      <c r="A28" s="84" t="s">
        <v>189</v>
      </c>
      <c r="B28" s="95" t="s">
        <v>51</v>
      </c>
      <c r="C28" s="96" t="s">
        <v>55</v>
      </c>
      <c r="D28" s="102" t="s">
        <v>154</v>
      </c>
      <c r="E28" s="102" t="s">
        <v>138</v>
      </c>
      <c r="F28" s="102" t="s">
        <v>188</v>
      </c>
      <c r="G28" s="97" t="s">
        <v>190</v>
      </c>
      <c r="H28" s="35">
        <v>22.3</v>
      </c>
      <c r="I28" s="126"/>
    </row>
    <row r="29" spans="1:9" s="24" customFormat="1" ht="60">
      <c r="A29" s="135" t="s">
        <v>193</v>
      </c>
      <c r="B29" s="95" t="s">
        <v>51</v>
      </c>
      <c r="C29" s="96" t="s">
        <v>55</v>
      </c>
      <c r="D29" s="102" t="s">
        <v>154</v>
      </c>
      <c r="E29" s="102" t="s">
        <v>138</v>
      </c>
      <c r="F29" s="102" t="s">
        <v>155</v>
      </c>
      <c r="G29" s="97"/>
      <c r="H29" s="35">
        <f>H30</f>
        <v>163.4</v>
      </c>
      <c r="I29" s="126"/>
    </row>
    <row r="30" spans="1:9" s="24" customFormat="1" ht="12.75">
      <c r="A30" s="84" t="s">
        <v>189</v>
      </c>
      <c r="B30" s="95" t="s">
        <v>51</v>
      </c>
      <c r="C30" s="96" t="s">
        <v>55</v>
      </c>
      <c r="D30" s="102" t="s">
        <v>154</v>
      </c>
      <c r="E30" s="102" t="s">
        <v>138</v>
      </c>
      <c r="F30" s="102" t="s">
        <v>155</v>
      </c>
      <c r="G30" s="97" t="s">
        <v>190</v>
      </c>
      <c r="H30" s="35">
        <v>163.4</v>
      </c>
      <c r="I30" s="126"/>
    </row>
    <row r="31" spans="1:9" s="24" customFormat="1" ht="12.75">
      <c r="A31" s="78" t="s">
        <v>177</v>
      </c>
      <c r="B31" s="80" t="s">
        <v>51</v>
      </c>
      <c r="C31" s="81" t="s">
        <v>113</v>
      </c>
      <c r="D31" s="99" t="s">
        <v>154</v>
      </c>
      <c r="E31" s="99"/>
      <c r="F31" s="99"/>
      <c r="G31" s="127"/>
      <c r="H31" s="136">
        <v>31.4</v>
      </c>
      <c r="I31" s="126"/>
    </row>
    <row r="32" spans="1:9" s="24" customFormat="1" ht="38.25">
      <c r="A32" s="78" t="s">
        <v>191</v>
      </c>
      <c r="B32" s="80" t="s">
        <v>51</v>
      </c>
      <c r="C32" s="81" t="s">
        <v>113</v>
      </c>
      <c r="D32" s="99" t="s">
        <v>154</v>
      </c>
      <c r="E32" s="99" t="s">
        <v>138</v>
      </c>
      <c r="F32" s="100"/>
      <c r="G32" s="90"/>
      <c r="H32" s="35">
        <v>31.4</v>
      </c>
      <c r="I32" s="126"/>
    </row>
    <row r="33" spans="1:9" s="24" customFormat="1" ht="48">
      <c r="A33" s="137" t="s">
        <v>192</v>
      </c>
      <c r="B33" s="68" t="s">
        <v>51</v>
      </c>
      <c r="C33" s="69" t="s">
        <v>113</v>
      </c>
      <c r="D33" s="100" t="s">
        <v>154</v>
      </c>
      <c r="E33" s="100" t="s">
        <v>138</v>
      </c>
      <c r="F33" s="100" t="s">
        <v>187</v>
      </c>
      <c r="G33" s="90"/>
      <c r="H33" s="35">
        <v>31.4</v>
      </c>
      <c r="I33" s="126"/>
    </row>
    <row r="34" spans="1:9" s="24" customFormat="1" ht="12.75">
      <c r="A34" s="91" t="s">
        <v>177</v>
      </c>
      <c r="B34" s="68" t="s">
        <v>51</v>
      </c>
      <c r="C34" s="69" t="s">
        <v>113</v>
      </c>
      <c r="D34" s="100" t="s">
        <v>154</v>
      </c>
      <c r="E34" s="100" t="s">
        <v>138</v>
      </c>
      <c r="F34" s="100" t="s">
        <v>187</v>
      </c>
      <c r="G34" s="90" t="s">
        <v>190</v>
      </c>
      <c r="H34" s="35">
        <v>31.4</v>
      </c>
      <c r="I34" s="126"/>
    </row>
    <row r="35" spans="1:9" s="24" customFormat="1" ht="11.25">
      <c r="A35" s="79" t="s">
        <v>38</v>
      </c>
      <c r="B35" s="32" t="s">
        <v>51</v>
      </c>
      <c r="C35" s="32">
        <v>11</v>
      </c>
      <c r="D35" s="32" t="s">
        <v>215</v>
      </c>
      <c r="E35" s="32"/>
      <c r="F35" s="32"/>
      <c r="G35" s="120"/>
      <c r="H35" s="33">
        <f>H36</f>
        <v>85</v>
      </c>
      <c r="I35" s="126"/>
    </row>
    <row r="36" spans="1:9" s="24" customFormat="1" ht="14.25" customHeight="1">
      <c r="A36" s="138" t="s">
        <v>217</v>
      </c>
      <c r="B36" s="2" t="s">
        <v>51</v>
      </c>
      <c r="C36" s="2" t="s">
        <v>159</v>
      </c>
      <c r="D36" s="2" t="s">
        <v>215</v>
      </c>
      <c r="E36" s="2" t="s">
        <v>138</v>
      </c>
      <c r="F36" s="2"/>
      <c r="G36" s="132"/>
      <c r="H36" s="28">
        <f>H37</f>
        <v>85</v>
      </c>
      <c r="I36" s="126"/>
    </row>
    <row r="37" spans="1:9" s="24" customFormat="1" ht="22.5" customHeight="1">
      <c r="A37" s="139" t="s">
        <v>218</v>
      </c>
      <c r="B37" s="2" t="s">
        <v>51</v>
      </c>
      <c r="C37" s="2" t="s">
        <v>159</v>
      </c>
      <c r="D37" s="2" t="s">
        <v>215</v>
      </c>
      <c r="E37" s="2" t="s">
        <v>138</v>
      </c>
      <c r="F37" s="2" t="s">
        <v>216</v>
      </c>
      <c r="G37" s="132"/>
      <c r="H37" s="28">
        <f>H38</f>
        <v>85</v>
      </c>
      <c r="I37" s="126"/>
    </row>
    <row r="38" spans="1:9" s="24" customFormat="1" ht="16.5" customHeight="1">
      <c r="A38" s="21" t="s">
        <v>256</v>
      </c>
      <c r="B38" s="2" t="s">
        <v>51</v>
      </c>
      <c r="C38" s="2" t="s">
        <v>159</v>
      </c>
      <c r="D38" s="2" t="s">
        <v>215</v>
      </c>
      <c r="E38" s="2" t="s">
        <v>138</v>
      </c>
      <c r="F38" s="2" t="s">
        <v>216</v>
      </c>
      <c r="G38" s="132" t="s">
        <v>120</v>
      </c>
      <c r="H38" s="28">
        <v>85</v>
      </c>
      <c r="I38" s="126">
        <v>10</v>
      </c>
    </row>
    <row r="39" spans="1:9" s="24" customFormat="1" ht="11.25">
      <c r="A39" s="125" t="s">
        <v>61</v>
      </c>
      <c r="B39" s="36" t="s">
        <v>51</v>
      </c>
      <c r="C39" s="36" t="s">
        <v>160</v>
      </c>
      <c r="D39" s="32"/>
      <c r="E39" s="32"/>
      <c r="F39" s="32"/>
      <c r="G39" s="74"/>
      <c r="H39" s="33">
        <f>H40+H50+H58+H44</f>
        <v>907.9000000000001</v>
      </c>
      <c r="I39" s="126"/>
    </row>
    <row r="40" spans="1:9" s="24" customFormat="1" ht="11.25">
      <c r="A40" s="79" t="s">
        <v>153</v>
      </c>
      <c r="B40" s="36" t="s">
        <v>51</v>
      </c>
      <c r="C40" s="36" t="s">
        <v>160</v>
      </c>
      <c r="D40" s="32" t="s">
        <v>154</v>
      </c>
      <c r="E40" s="32"/>
      <c r="F40" s="32"/>
      <c r="G40" s="74"/>
      <c r="H40" s="33">
        <f>H41</f>
        <v>52.3</v>
      </c>
      <c r="I40" s="126"/>
    </row>
    <row r="41" spans="1:9" s="24" customFormat="1" ht="15" customHeight="1">
      <c r="A41" s="1" t="s">
        <v>156</v>
      </c>
      <c r="B41" s="2" t="s">
        <v>51</v>
      </c>
      <c r="C41" s="2" t="s">
        <v>160</v>
      </c>
      <c r="D41" s="2" t="s">
        <v>154</v>
      </c>
      <c r="E41" s="2" t="s">
        <v>157</v>
      </c>
      <c r="F41" s="2"/>
      <c r="G41" s="2"/>
      <c r="H41" s="28">
        <f>H42</f>
        <v>52.3</v>
      </c>
      <c r="I41" s="126"/>
    </row>
    <row r="42" spans="1:9" s="24" customFormat="1" ht="32.25" customHeight="1">
      <c r="A42" s="140" t="s">
        <v>250</v>
      </c>
      <c r="B42" s="2" t="s">
        <v>51</v>
      </c>
      <c r="C42" s="2" t="s">
        <v>160</v>
      </c>
      <c r="D42" s="2" t="s">
        <v>154</v>
      </c>
      <c r="E42" s="2" t="s">
        <v>157</v>
      </c>
      <c r="F42" s="2" t="s">
        <v>158</v>
      </c>
      <c r="G42" s="2"/>
      <c r="H42" s="28">
        <f>H43</f>
        <v>52.3</v>
      </c>
      <c r="I42" s="126"/>
    </row>
    <row r="43" spans="1:9" s="24" customFormat="1" ht="35.25" customHeight="1">
      <c r="A43" s="139" t="s">
        <v>255</v>
      </c>
      <c r="B43" s="2" t="s">
        <v>51</v>
      </c>
      <c r="C43" s="2" t="s">
        <v>160</v>
      </c>
      <c r="D43" s="2" t="s">
        <v>154</v>
      </c>
      <c r="E43" s="2" t="s">
        <v>157</v>
      </c>
      <c r="F43" s="2" t="s">
        <v>158</v>
      </c>
      <c r="G43" s="2" t="s">
        <v>121</v>
      </c>
      <c r="H43" s="35">
        <v>52.3</v>
      </c>
      <c r="I43" s="126"/>
    </row>
    <row r="44" spans="1:9" s="24" customFormat="1" ht="24" customHeight="1">
      <c r="A44" s="125" t="s">
        <v>243</v>
      </c>
      <c r="B44" s="36" t="s">
        <v>51</v>
      </c>
      <c r="C44" s="36" t="s">
        <v>160</v>
      </c>
      <c r="D44" s="32" t="s">
        <v>51</v>
      </c>
      <c r="E44" s="32" t="s">
        <v>142</v>
      </c>
      <c r="F44" s="32" t="s">
        <v>143</v>
      </c>
      <c r="G44" s="32"/>
      <c r="H44" s="33">
        <f>H45</f>
        <v>350</v>
      </c>
      <c r="I44" s="126"/>
    </row>
    <row r="45" spans="1:9" s="24" customFormat="1" ht="36.75" customHeight="1">
      <c r="A45" s="31" t="s">
        <v>116</v>
      </c>
      <c r="B45" s="32" t="s">
        <v>51</v>
      </c>
      <c r="C45" s="32" t="s">
        <v>160</v>
      </c>
      <c r="D45" s="32" t="s">
        <v>51</v>
      </c>
      <c r="E45" s="32" t="s">
        <v>138</v>
      </c>
      <c r="F45" s="32" t="s">
        <v>143</v>
      </c>
      <c r="G45" s="32"/>
      <c r="H45" s="33">
        <f>H46+H48</f>
        <v>350</v>
      </c>
      <c r="I45" s="126"/>
    </row>
    <row r="46" spans="1:9" s="24" customFormat="1" ht="50.25" customHeight="1">
      <c r="A46" s="1" t="s">
        <v>117</v>
      </c>
      <c r="B46" s="2" t="s">
        <v>51</v>
      </c>
      <c r="C46" s="2" t="s">
        <v>160</v>
      </c>
      <c r="D46" s="2" t="s">
        <v>51</v>
      </c>
      <c r="E46" s="2" t="s">
        <v>138</v>
      </c>
      <c r="F46" s="2" t="s">
        <v>165</v>
      </c>
      <c r="G46" s="29"/>
      <c r="H46" s="28">
        <f>H47</f>
        <v>300</v>
      </c>
      <c r="I46" s="126"/>
    </row>
    <row r="47" spans="1:9" s="24" customFormat="1" ht="21" customHeight="1">
      <c r="A47" s="133" t="s">
        <v>242</v>
      </c>
      <c r="B47" s="2" t="s">
        <v>51</v>
      </c>
      <c r="C47" s="2" t="s">
        <v>160</v>
      </c>
      <c r="D47" s="2" t="s">
        <v>51</v>
      </c>
      <c r="E47" s="2" t="s">
        <v>138</v>
      </c>
      <c r="F47" s="2" t="s">
        <v>165</v>
      </c>
      <c r="G47" s="29">
        <v>240</v>
      </c>
      <c r="H47" s="35">
        <v>300</v>
      </c>
      <c r="I47" s="126">
        <v>200</v>
      </c>
    </row>
    <row r="48" spans="1:9" s="24" customFormat="1" ht="47.25" customHeight="1">
      <c r="A48" s="1" t="s">
        <v>221</v>
      </c>
      <c r="B48" s="2" t="s">
        <v>51</v>
      </c>
      <c r="C48" s="2" t="s">
        <v>160</v>
      </c>
      <c r="D48" s="2" t="s">
        <v>51</v>
      </c>
      <c r="E48" s="2" t="s">
        <v>138</v>
      </c>
      <c r="F48" s="2" t="s">
        <v>89</v>
      </c>
      <c r="G48" s="29"/>
      <c r="H48" s="35">
        <v>50</v>
      </c>
      <c r="I48" s="126"/>
    </row>
    <row r="49" spans="1:9" s="24" customFormat="1" ht="21" customHeight="1">
      <c r="A49" s="133" t="s">
        <v>242</v>
      </c>
      <c r="B49" s="2" t="s">
        <v>51</v>
      </c>
      <c r="C49" s="2" t="s">
        <v>160</v>
      </c>
      <c r="D49" s="2" t="s">
        <v>51</v>
      </c>
      <c r="E49" s="2" t="s">
        <v>138</v>
      </c>
      <c r="F49" s="2" t="s">
        <v>89</v>
      </c>
      <c r="G49" s="29">
        <v>240</v>
      </c>
      <c r="H49" s="35">
        <v>50</v>
      </c>
      <c r="I49" s="126"/>
    </row>
    <row r="50" spans="1:9" s="24" customFormat="1" ht="21.75">
      <c r="A50" s="125" t="s">
        <v>78</v>
      </c>
      <c r="B50" s="32" t="s">
        <v>51</v>
      </c>
      <c r="C50" s="32" t="s">
        <v>160</v>
      </c>
      <c r="D50" s="32" t="s">
        <v>53</v>
      </c>
      <c r="E50" s="32"/>
      <c r="F50" s="32"/>
      <c r="G50" s="74"/>
      <c r="H50" s="136">
        <f>H51</f>
        <v>355.6</v>
      </c>
      <c r="I50" s="126"/>
    </row>
    <row r="51" spans="1:9" s="24" customFormat="1" ht="39" customHeight="1">
      <c r="A51" s="141" t="s">
        <v>79</v>
      </c>
      <c r="B51" s="32" t="s">
        <v>51</v>
      </c>
      <c r="C51" s="32" t="s">
        <v>160</v>
      </c>
      <c r="D51" s="32" t="s">
        <v>53</v>
      </c>
      <c r="E51" s="32" t="s">
        <v>138</v>
      </c>
      <c r="F51" s="32"/>
      <c r="G51" s="74"/>
      <c r="H51" s="136">
        <f>H52+H54+H56</f>
        <v>355.6</v>
      </c>
      <c r="I51" s="126"/>
    </row>
    <row r="52" spans="1:9" s="24" customFormat="1" ht="46.5" customHeight="1">
      <c r="A52" s="131" t="s">
        <v>80</v>
      </c>
      <c r="B52" s="2" t="s">
        <v>51</v>
      </c>
      <c r="C52" s="2" t="s">
        <v>160</v>
      </c>
      <c r="D52" s="2" t="s">
        <v>53</v>
      </c>
      <c r="E52" s="2" t="s">
        <v>138</v>
      </c>
      <c r="F52" s="2" t="s">
        <v>161</v>
      </c>
      <c r="G52" s="29"/>
      <c r="H52" s="35">
        <f>H53</f>
        <v>81.6</v>
      </c>
      <c r="I52" s="126"/>
    </row>
    <row r="53" spans="1:9" s="25" customFormat="1" ht="12.75" customHeight="1">
      <c r="A53" s="133" t="s">
        <v>242</v>
      </c>
      <c r="B53" s="2" t="s">
        <v>51</v>
      </c>
      <c r="C53" s="2" t="s">
        <v>160</v>
      </c>
      <c r="D53" s="2" t="s">
        <v>53</v>
      </c>
      <c r="E53" s="2" t="s">
        <v>138</v>
      </c>
      <c r="F53" s="2" t="s">
        <v>161</v>
      </c>
      <c r="G53" s="29">
        <v>240</v>
      </c>
      <c r="H53" s="35">
        <v>81.6</v>
      </c>
      <c r="I53" s="142"/>
    </row>
    <row r="54" spans="1:9" s="24" customFormat="1" ht="60.75" customHeight="1">
      <c r="A54" s="143" t="s">
        <v>81</v>
      </c>
      <c r="B54" s="2" t="s">
        <v>51</v>
      </c>
      <c r="C54" s="2" t="s">
        <v>160</v>
      </c>
      <c r="D54" s="2" t="s">
        <v>53</v>
      </c>
      <c r="E54" s="2" t="s">
        <v>138</v>
      </c>
      <c r="F54" s="2" t="s">
        <v>162</v>
      </c>
      <c r="G54" s="29"/>
      <c r="H54" s="35">
        <f>H55</f>
        <v>250</v>
      </c>
      <c r="I54" s="126"/>
    </row>
    <row r="55" spans="1:9" s="24" customFormat="1" ht="11.25">
      <c r="A55" s="133" t="s">
        <v>242</v>
      </c>
      <c r="B55" s="2" t="s">
        <v>51</v>
      </c>
      <c r="C55" s="2" t="s">
        <v>160</v>
      </c>
      <c r="D55" s="2" t="s">
        <v>53</v>
      </c>
      <c r="E55" s="2" t="s">
        <v>138</v>
      </c>
      <c r="F55" s="2" t="s">
        <v>162</v>
      </c>
      <c r="G55" s="29">
        <v>240</v>
      </c>
      <c r="H55" s="35">
        <v>250</v>
      </c>
      <c r="I55" s="126">
        <v>75.5</v>
      </c>
    </row>
    <row r="56" spans="1:9" s="24" customFormat="1" ht="45">
      <c r="A56" s="144" t="s">
        <v>82</v>
      </c>
      <c r="B56" s="2" t="s">
        <v>51</v>
      </c>
      <c r="C56" s="2" t="s">
        <v>160</v>
      </c>
      <c r="D56" s="2" t="s">
        <v>53</v>
      </c>
      <c r="E56" s="2" t="s">
        <v>138</v>
      </c>
      <c r="F56" s="2" t="s">
        <v>163</v>
      </c>
      <c r="G56" s="29"/>
      <c r="H56" s="35">
        <f>H57</f>
        <v>24</v>
      </c>
      <c r="I56" s="126"/>
    </row>
    <row r="57" spans="1:9" s="24" customFormat="1" ht="11.25">
      <c r="A57" s="133" t="s">
        <v>242</v>
      </c>
      <c r="B57" s="2" t="s">
        <v>51</v>
      </c>
      <c r="C57" s="2" t="s">
        <v>160</v>
      </c>
      <c r="D57" s="2" t="s">
        <v>53</v>
      </c>
      <c r="E57" s="2" t="s">
        <v>138</v>
      </c>
      <c r="F57" s="2" t="s">
        <v>163</v>
      </c>
      <c r="G57" s="29">
        <v>240</v>
      </c>
      <c r="H57" s="35">
        <v>24</v>
      </c>
      <c r="I57" s="126"/>
    </row>
    <row r="58" spans="1:9" s="24" customFormat="1" ht="11.25">
      <c r="A58" s="125" t="s">
        <v>237</v>
      </c>
      <c r="B58" s="36" t="s">
        <v>51</v>
      </c>
      <c r="C58" s="36" t="s">
        <v>160</v>
      </c>
      <c r="D58" s="32" t="s">
        <v>137</v>
      </c>
      <c r="E58" s="32"/>
      <c r="F58" s="32"/>
      <c r="G58" s="32"/>
      <c r="H58" s="136">
        <f>H59</f>
        <v>150</v>
      </c>
      <c r="I58" s="126"/>
    </row>
    <row r="59" spans="1:9" s="24" customFormat="1" ht="11.25">
      <c r="A59" s="125" t="s">
        <v>140</v>
      </c>
      <c r="B59" s="36" t="s">
        <v>51</v>
      </c>
      <c r="C59" s="36" t="s">
        <v>160</v>
      </c>
      <c r="D59" s="32" t="s">
        <v>137</v>
      </c>
      <c r="E59" s="32" t="s">
        <v>141</v>
      </c>
      <c r="F59" s="32"/>
      <c r="G59" s="32"/>
      <c r="H59" s="136">
        <f>H60</f>
        <v>150</v>
      </c>
      <c r="I59" s="126"/>
    </row>
    <row r="60" spans="1:9" s="24" customFormat="1" ht="22.5">
      <c r="A60" s="131" t="s">
        <v>0</v>
      </c>
      <c r="B60" s="38" t="s">
        <v>51</v>
      </c>
      <c r="C60" s="38" t="s">
        <v>160</v>
      </c>
      <c r="D60" s="2" t="s">
        <v>137</v>
      </c>
      <c r="E60" s="2" t="s">
        <v>141</v>
      </c>
      <c r="F60" s="2" t="s">
        <v>164</v>
      </c>
      <c r="G60" s="29"/>
      <c r="H60" s="35">
        <f>H61</f>
        <v>150</v>
      </c>
      <c r="I60" s="126"/>
    </row>
    <row r="61" spans="1:9" s="24" customFormat="1" ht="11.25">
      <c r="A61" s="133" t="s">
        <v>242</v>
      </c>
      <c r="B61" s="38" t="s">
        <v>51</v>
      </c>
      <c r="C61" s="38" t="s">
        <v>160</v>
      </c>
      <c r="D61" s="2" t="s">
        <v>137</v>
      </c>
      <c r="E61" s="2" t="s">
        <v>141</v>
      </c>
      <c r="F61" s="2" t="s">
        <v>164</v>
      </c>
      <c r="G61" s="29">
        <v>240</v>
      </c>
      <c r="H61" s="35">
        <v>150</v>
      </c>
      <c r="I61" s="126"/>
    </row>
    <row r="62" spans="1:9" s="24" customFormat="1" ht="12.75">
      <c r="A62" s="145" t="s">
        <v>166</v>
      </c>
      <c r="B62" s="146" t="s">
        <v>53</v>
      </c>
      <c r="C62" s="146"/>
      <c r="D62" s="110"/>
      <c r="E62" s="110"/>
      <c r="F62" s="110"/>
      <c r="G62" s="74"/>
      <c r="H62" s="136">
        <f>H63</f>
        <v>199.8</v>
      </c>
      <c r="I62" s="126"/>
    </row>
    <row r="63" spans="1:9" s="25" customFormat="1" ht="11.25">
      <c r="A63" s="147" t="s">
        <v>44</v>
      </c>
      <c r="B63" s="148" t="s">
        <v>53</v>
      </c>
      <c r="C63" s="148" t="s">
        <v>52</v>
      </c>
      <c r="D63" s="110"/>
      <c r="E63" s="110"/>
      <c r="F63" s="110"/>
      <c r="G63" s="74"/>
      <c r="H63" s="136">
        <f>H64</f>
        <v>199.8</v>
      </c>
      <c r="I63" s="142"/>
    </row>
    <row r="64" spans="1:9" s="25" customFormat="1" ht="11.25">
      <c r="A64" s="130" t="s">
        <v>198</v>
      </c>
      <c r="B64" s="120" t="s">
        <v>53</v>
      </c>
      <c r="C64" s="120" t="s">
        <v>52</v>
      </c>
      <c r="D64" s="32" t="s">
        <v>128</v>
      </c>
      <c r="E64" s="32" t="s">
        <v>142</v>
      </c>
      <c r="F64" s="32" t="s">
        <v>143</v>
      </c>
      <c r="G64" s="74"/>
      <c r="H64" s="136">
        <f>H65</f>
        <v>199.8</v>
      </c>
      <c r="I64" s="142"/>
    </row>
    <row r="65" spans="1:9" s="25" customFormat="1" ht="11.25">
      <c r="A65" s="130" t="s">
        <v>199</v>
      </c>
      <c r="B65" s="132" t="s">
        <v>53</v>
      </c>
      <c r="C65" s="132" t="s">
        <v>52</v>
      </c>
      <c r="D65" s="2" t="s">
        <v>128</v>
      </c>
      <c r="E65" s="2" t="s">
        <v>196</v>
      </c>
      <c r="F65" s="2" t="s">
        <v>143</v>
      </c>
      <c r="G65" s="29"/>
      <c r="H65" s="35">
        <f>H66</f>
        <v>199.8</v>
      </c>
      <c r="I65" s="142"/>
    </row>
    <row r="66" spans="1:9" s="24" customFormat="1" ht="23.25" customHeight="1">
      <c r="A66" s="130" t="s">
        <v>200</v>
      </c>
      <c r="B66" s="132" t="s">
        <v>53</v>
      </c>
      <c r="C66" s="132" t="s">
        <v>52</v>
      </c>
      <c r="D66" s="2" t="s">
        <v>128</v>
      </c>
      <c r="E66" s="2" t="s">
        <v>196</v>
      </c>
      <c r="F66" s="2" t="s">
        <v>197</v>
      </c>
      <c r="G66" s="29"/>
      <c r="H66" s="28">
        <f>H67+H68</f>
        <v>199.8</v>
      </c>
      <c r="I66" s="126"/>
    </row>
    <row r="67" spans="1:9" s="24" customFormat="1" ht="56.25">
      <c r="A67" s="130" t="s">
        <v>1</v>
      </c>
      <c r="B67" s="132" t="s">
        <v>53</v>
      </c>
      <c r="C67" s="132" t="s">
        <v>52</v>
      </c>
      <c r="D67" s="2" t="s">
        <v>128</v>
      </c>
      <c r="E67" s="2" t="s">
        <v>196</v>
      </c>
      <c r="F67" s="2" t="s">
        <v>197</v>
      </c>
      <c r="G67" s="149" t="s">
        <v>119</v>
      </c>
      <c r="H67" s="28">
        <v>192</v>
      </c>
      <c r="I67" s="126">
        <v>-45.3</v>
      </c>
    </row>
    <row r="68" spans="1:9" s="24" customFormat="1" ht="11.25">
      <c r="A68" s="133" t="s">
        <v>242</v>
      </c>
      <c r="B68" s="132" t="s">
        <v>53</v>
      </c>
      <c r="C68" s="132" t="s">
        <v>52</v>
      </c>
      <c r="D68" s="2" t="s">
        <v>128</v>
      </c>
      <c r="E68" s="2" t="s">
        <v>196</v>
      </c>
      <c r="F68" s="2" t="s">
        <v>197</v>
      </c>
      <c r="G68" s="132" t="s">
        <v>98</v>
      </c>
      <c r="H68" s="28">
        <v>7.8</v>
      </c>
      <c r="I68" s="126">
        <v>-22.2</v>
      </c>
    </row>
    <row r="69" spans="1:9" s="24" customFormat="1" ht="22.5" customHeight="1">
      <c r="A69" s="145" t="s">
        <v>201</v>
      </c>
      <c r="B69" s="146" t="s">
        <v>52</v>
      </c>
      <c r="C69" s="146"/>
      <c r="D69" s="120"/>
      <c r="E69" s="120"/>
      <c r="F69" s="120"/>
      <c r="G69" s="120"/>
      <c r="H69" s="33">
        <f>H70</f>
        <v>150</v>
      </c>
      <c r="I69" s="126"/>
    </row>
    <row r="70" spans="1:9" s="24" customFormat="1" ht="21.75">
      <c r="A70" s="79" t="s">
        <v>83</v>
      </c>
      <c r="B70" s="32" t="s">
        <v>52</v>
      </c>
      <c r="C70" s="32" t="s">
        <v>71</v>
      </c>
      <c r="D70" s="32" t="s">
        <v>52</v>
      </c>
      <c r="E70" s="32"/>
      <c r="F70" s="32"/>
      <c r="G70" s="74"/>
      <c r="H70" s="33">
        <f>H71</f>
        <v>150</v>
      </c>
      <c r="I70" s="126"/>
    </row>
    <row r="71" spans="1:9" s="24" customFormat="1" ht="22.5">
      <c r="A71" s="150" t="s">
        <v>84</v>
      </c>
      <c r="B71" s="2" t="s">
        <v>52</v>
      </c>
      <c r="C71" s="2" t="s">
        <v>71</v>
      </c>
      <c r="D71" s="2" t="s">
        <v>52</v>
      </c>
      <c r="E71" s="2" t="s">
        <v>141</v>
      </c>
      <c r="F71" s="2" t="s">
        <v>143</v>
      </c>
      <c r="G71" s="29"/>
      <c r="H71" s="28">
        <f>H72+H74</f>
        <v>150</v>
      </c>
      <c r="I71" s="126"/>
    </row>
    <row r="72" spans="1:9" s="24" customFormat="1" ht="11.25">
      <c r="A72" s="1" t="s">
        <v>202</v>
      </c>
      <c r="B72" s="2" t="s">
        <v>52</v>
      </c>
      <c r="C72" s="2" t="s">
        <v>71</v>
      </c>
      <c r="D72" s="2" t="s">
        <v>52</v>
      </c>
      <c r="E72" s="2" t="s">
        <v>141</v>
      </c>
      <c r="F72" s="2" t="s">
        <v>203</v>
      </c>
      <c r="G72" s="29"/>
      <c r="H72" s="28">
        <f>H73</f>
        <v>100</v>
      </c>
      <c r="I72" s="126"/>
    </row>
    <row r="73" spans="1:9" s="24" customFormat="1" ht="11.25">
      <c r="A73" s="133" t="s">
        <v>242</v>
      </c>
      <c r="B73" s="2" t="s">
        <v>52</v>
      </c>
      <c r="C73" s="2" t="s">
        <v>71</v>
      </c>
      <c r="D73" s="2" t="s">
        <v>52</v>
      </c>
      <c r="E73" s="2" t="s">
        <v>141</v>
      </c>
      <c r="F73" s="2" t="s">
        <v>203</v>
      </c>
      <c r="G73" s="29">
        <v>240</v>
      </c>
      <c r="H73" s="28">
        <v>100</v>
      </c>
      <c r="I73" s="126">
        <v>-125</v>
      </c>
    </row>
    <row r="74" spans="1:9" s="24" customFormat="1" ht="11.25">
      <c r="A74" s="133" t="s">
        <v>85</v>
      </c>
      <c r="B74" s="2" t="s">
        <v>52</v>
      </c>
      <c r="C74" s="2" t="s">
        <v>71</v>
      </c>
      <c r="D74" s="2" t="s">
        <v>52</v>
      </c>
      <c r="E74" s="2" t="s">
        <v>141</v>
      </c>
      <c r="F74" s="2" t="s">
        <v>203</v>
      </c>
      <c r="G74" s="29"/>
      <c r="H74" s="28">
        <v>50</v>
      </c>
      <c r="I74" s="126"/>
    </row>
    <row r="75" spans="1:9" s="24" customFormat="1" ht="11.25">
      <c r="A75" s="133" t="s">
        <v>242</v>
      </c>
      <c r="B75" s="2" t="s">
        <v>52</v>
      </c>
      <c r="C75" s="2" t="s">
        <v>71</v>
      </c>
      <c r="D75" s="2" t="s">
        <v>52</v>
      </c>
      <c r="E75" s="2" t="s">
        <v>141</v>
      </c>
      <c r="F75" s="2" t="s">
        <v>203</v>
      </c>
      <c r="G75" s="29">
        <v>240</v>
      </c>
      <c r="H75" s="28">
        <v>50</v>
      </c>
      <c r="I75" s="126">
        <v>-100</v>
      </c>
    </row>
    <row r="76" spans="1:9" s="24" customFormat="1" ht="12.75">
      <c r="A76" s="151" t="s">
        <v>204</v>
      </c>
      <c r="B76" s="114" t="s">
        <v>55</v>
      </c>
      <c r="C76" s="114"/>
      <c r="D76" s="110"/>
      <c r="E76" s="110"/>
      <c r="F76" s="110"/>
      <c r="G76" s="114"/>
      <c r="H76" s="33">
        <f>H83+H78</f>
        <v>869.5</v>
      </c>
      <c r="I76" s="126"/>
    </row>
    <row r="77" spans="1:9" s="24" customFormat="1" ht="12.75">
      <c r="A77" s="78" t="s">
        <v>177</v>
      </c>
      <c r="B77" s="80" t="s">
        <v>55</v>
      </c>
      <c r="C77" s="81" t="s">
        <v>72</v>
      </c>
      <c r="D77" s="99" t="s">
        <v>154</v>
      </c>
      <c r="E77" s="99" t="s">
        <v>142</v>
      </c>
      <c r="F77" s="101" t="s">
        <v>143</v>
      </c>
      <c r="G77" s="114"/>
      <c r="H77" s="33">
        <v>864.5</v>
      </c>
      <c r="I77" s="126"/>
    </row>
    <row r="78" spans="1:9" s="24" customFormat="1" ht="12" customHeight="1">
      <c r="A78" s="82" t="s">
        <v>107</v>
      </c>
      <c r="B78" s="32" t="s">
        <v>55</v>
      </c>
      <c r="C78" s="32" t="s">
        <v>72</v>
      </c>
      <c r="D78" s="99" t="s">
        <v>154</v>
      </c>
      <c r="E78" s="99" t="s">
        <v>208</v>
      </c>
      <c r="F78" s="102" t="s">
        <v>143</v>
      </c>
      <c r="G78" s="114"/>
      <c r="H78" s="33">
        <f>H79+H80</f>
        <v>864.5</v>
      </c>
      <c r="I78" s="126"/>
    </row>
    <row r="79" spans="1:9" s="24" customFormat="1" ht="26.25" customHeight="1">
      <c r="A79" s="83" t="s">
        <v>178</v>
      </c>
      <c r="B79" s="38" t="s">
        <v>55</v>
      </c>
      <c r="C79" s="38" t="s">
        <v>72</v>
      </c>
      <c r="D79" s="102" t="s">
        <v>154</v>
      </c>
      <c r="E79" s="102" t="s">
        <v>208</v>
      </c>
      <c r="F79" s="102" t="s">
        <v>179</v>
      </c>
      <c r="G79" s="115" t="s">
        <v>98</v>
      </c>
      <c r="H79" s="33">
        <v>691.6</v>
      </c>
      <c r="I79" s="126"/>
    </row>
    <row r="80" spans="1:9" s="24" customFormat="1" ht="133.5" customHeight="1">
      <c r="A80" s="84" t="s">
        <v>180</v>
      </c>
      <c r="B80" s="38" t="s">
        <v>55</v>
      </c>
      <c r="C80" s="38" t="s">
        <v>72</v>
      </c>
      <c r="D80" s="102" t="s">
        <v>154</v>
      </c>
      <c r="E80" s="102" t="s">
        <v>208</v>
      </c>
      <c r="F80" s="102"/>
      <c r="G80" s="114"/>
      <c r="H80" s="33">
        <f>H81</f>
        <v>172.9</v>
      </c>
      <c r="I80" s="126"/>
    </row>
    <row r="81" spans="1:9" s="24" customFormat="1" ht="26.25" customHeight="1">
      <c r="A81" s="85" t="s">
        <v>182</v>
      </c>
      <c r="B81" s="38" t="s">
        <v>55</v>
      </c>
      <c r="C81" s="38" t="s">
        <v>72</v>
      </c>
      <c r="D81" s="102" t="s">
        <v>154</v>
      </c>
      <c r="E81" s="102" t="s">
        <v>208</v>
      </c>
      <c r="F81" s="102" t="s">
        <v>181</v>
      </c>
      <c r="G81" s="114"/>
      <c r="H81" s="33">
        <v>172.9</v>
      </c>
      <c r="I81" s="126"/>
    </row>
    <row r="82" spans="1:9" s="24" customFormat="1" ht="12.75">
      <c r="A82" s="133" t="s">
        <v>242</v>
      </c>
      <c r="B82" s="114" t="s">
        <v>55</v>
      </c>
      <c r="C82" s="114" t="s">
        <v>72</v>
      </c>
      <c r="D82" s="32" t="s">
        <v>154</v>
      </c>
      <c r="E82" s="32" t="s">
        <v>208</v>
      </c>
      <c r="F82" s="32" t="s">
        <v>181</v>
      </c>
      <c r="G82" s="115" t="s">
        <v>98</v>
      </c>
      <c r="H82" s="33">
        <v>172.9</v>
      </c>
      <c r="I82" s="126"/>
    </row>
    <row r="83" spans="1:9" s="24" customFormat="1" ht="11.25">
      <c r="A83" s="109" t="s">
        <v>244</v>
      </c>
      <c r="B83" s="36" t="s">
        <v>55</v>
      </c>
      <c r="C83" s="36" t="s">
        <v>129</v>
      </c>
      <c r="D83" s="110"/>
      <c r="E83" s="110"/>
      <c r="F83" s="110"/>
      <c r="G83" s="36"/>
      <c r="H83" s="33">
        <f>H84</f>
        <v>5</v>
      </c>
      <c r="I83" s="126"/>
    </row>
    <row r="84" spans="1:9" s="24" customFormat="1" ht="17.25" customHeight="1">
      <c r="A84" s="152" t="s">
        <v>245</v>
      </c>
      <c r="B84" s="32" t="s">
        <v>55</v>
      </c>
      <c r="C84" s="32" t="s">
        <v>129</v>
      </c>
      <c r="D84" s="32"/>
      <c r="E84" s="32"/>
      <c r="F84" s="32"/>
      <c r="G84" s="132"/>
      <c r="H84" s="33">
        <f>H87</f>
        <v>5</v>
      </c>
      <c r="I84" s="126"/>
    </row>
    <row r="85" spans="1:9" s="24" customFormat="1" ht="33" customHeight="1">
      <c r="A85" s="152" t="s">
        <v>114</v>
      </c>
      <c r="B85" s="32" t="s">
        <v>55</v>
      </c>
      <c r="C85" s="32" t="s">
        <v>129</v>
      </c>
      <c r="D85" s="32" t="s">
        <v>72</v>
      </c>
      <c r="E85" s="32"/>
      <c r="F85" s="32"/>
      <c r="G85" s="120"/>
      <c r="H85" s="33">
        <v>5</v>
      </c>
      <c r="I85" s="126"/>
    </row>
    <row r="86" spans="1:9" s="24" customFormat="1" ht="47.25" customHeight="1">
      <c r="A86" s="150" t="s">
        <v>115</v>
      </c>
      <c r="B86" s="2" t="s">
        <v>55</v>
      </c>
      <c r="C86" s="2" t="s">
        <v>129</v>
      </c>
      <c r="D86" s="2" t="s">
        <v>72</v>
      </c>
      <c r="E86" s="2" t="s">
        <v>138</v>
      </c>
      <c r="F86" s="2" t="s">
        <v>97</v>
      </c>
      <c r="G86" s="120"/>
      <c r="H86" s="33">
        <f>H87</f>
        <v>5</v>
      </c>
      <c r="I86" s="126"/>
    </row>
    <row r="87" spans="1:9" s="24" customFormat="1" ht="11.25">
      <c r="A87" s="133" t="s">
        <v>242</v>
      </c>
      <c r="B87" s="2" t="s">
        <v>55</v>
      </c>
      <c r="C87" s="2" t="s">
        <v>129</v>
      </c>
      <c r="D87" s="2" t="s">
        <v>72</v>
      </c>
      <c r="E87" s="2" t="s">
        <v>138</v>
      </c>
      <c r="F87" s="2" t="s">
        <v>97</v>
      </c>
      <c r="G87" s="132" t="s">
        <v>98</v>
      </c>
      <c r="H87" s="28">
        <v>5</v>
      </c>
      <c r="I87" s="126"/>
    </row>
    <row r="88" spans="1:9" s="24" customFormat="1" ht="12.75">
      <c r="A88" s="145" t="s">
        <v>205</v>
      </c>
      <c r="B88" s="146" t="s">
        <v>56</v>
      </c>
      <c r="C88" s="146"/>
      <c r="D88" s="110"/>
      <c r="E88" s="110"/>
      <c r="F88" s="111"/>
      <c r="G88" s="111"/>
      <c r="H88" s="37">
        <f>H89+H103+H107</f>
        <v>6606.6</v>
      </c>
      <c r="I88" s="126"/>
    </row>
    <row r="89" spans="1:9" s="24" customFormat="1" ht="11.25">
      <c r="A89" s="109" t="s">
        <v>57</v>
      </c>
      <c r="B89" s="36" t="s">
        <v>56</v>
      </c>
      <c r="C89" s="36" t="s">
        <v>51</v>
      </c>
      <c r="D89" s="110"/>
      <c r="E89" s="110"/>
      <c r="F89" s="111"/>
      <c r="G89" s="111"/>
      <c r="H89" s="37">
        <f>H94+H99+H101+H93</f>
        <v>1266.2</v>
      </c>
      <c r="I89" s="126"/>
    </row>
    <row r="90" spans="1:9" s="24" customFormat="1" ht="11.25">
      <c r="A90" s="109" t="s">
        <v>169</v>
      </c>
      <c r="B90" s="36" t="s">
        <v>56</v>
      </c>
      <c r="C90" s="36" t="s">
        <v>51</v>
      </c>
      <c r="D90" s="110" t="s">
        <v>215</v>
      </c>
      <c r="E90" s="110"/>
      <c r="F90" s="111"/>
      <c r="G90" s="111"/>
      <c r="H90" s="37">
        <v>540</v>
      </c>
      <c r="I90" s="126"/>
    </row>
    <row r="91" spans="1:9" s="24" customFormat="1" ht="11.25">
      <c r="A91" s="109" t="s">
        <v>169</v>
      </c>
      <c r="B91" s="36" t="s">
        <v>56</v>
      </c>
      <c r="C91" s="36" t="s">
        <v>51</v>
      </c>
      <c r="D91" s="110" t="s">
        <v>215</v>
      </c>
      <c r="E91" s="110" t="s">
        <v>138</v>
      </c>
      <c r="F91" s="111"/>
      <c r="G91" s="111"/>
      <c r="H91" s="37">
        <v>540</v>
      </c>
      <c r="I91" s="126"/>
    </row>
    <row r="92" spans="1:9" s="24" customFormat="1" ht="11.25">
      <c r="A92" s="109" t="s">
        <v>172</v>
      </c>
      <c r="B92" s="36" t="s">
        <v>56</v>
      </c>
      <c r="C92" s="36" t="s">
        <v>51</v>
      </c>
      <c r="D92" s="110" t="s">
        <v>215</v>
      </c>
      <c r="E92" s="110" t="s">
        <v>138</v>
      </c>
      <c r="F92" s="110">
        <v>2030</v>
      </c>
      <c r="G92" s="111"/>
      <c r="H92" s="37">
        <v>540</v>
      </c>
      <c r="I92" s="126"/>
    </row>
    <row r="93" spans="1:9" s="24" customFormat="1" ht="11.25">
      <c r="A93" s="109" t="s">
        <v>242</v>
      </c>
      <c r="B93" s="36" t="s">
        <v>56</v>
      </c>
      <c r="C93" s="36" t="s">
        <v>51</v>
      </c>
      <c r="D93" s="110" t="s">
        <v>215</v>
      </c>
      <c r="E93" s="110" t="s">
        <v>138</v>
      </c>
      <c r="F93" s="110">
        <v>2030</v>
      </c>
      <c r="G93" s="110">
        <v>240</v>
      </c>
      <c r="H93" s="37">
        <v>540</v>
      </c>
      <c r="I93" s="126">
        <v>540</v>
      </c>
    </row>
    <row r="94" spans="1:9" s="24" customFormat="1" ht="12.75">
      <c r="A94" s="78" t="s">
        <v>177</v>
      </c>
      <c r="B94" s="86" t="s">
        <v>56</v>
      </c>
      <c r="C94" s="86" t="s">
        <v>51</v>
      </c>
      <c r="D94" s="101" t="s">
        <v>154</v>
      </c>
      <c r="E94" s="101"/>
      <c r="F94" s="101"/>
      <c r="G94" s="111"/>
      <c r="H94" s="37">
        <v>402.2</v>
      </c>
      <c r="I94" s="126"/>
    </row>
    <row r="95" spans="1:9" s="24" customFormat="1" ht="22.5" customHeight="1">
      <c r="A95" s="82" t="s">
        <v>107</v>
      </c>
      <c r="B95" s="87" t="s">
        <v>56</v>
      </c>
      <c r="C95" s="87" t="s">
        <v>51</v>
      </c>
      <c r="D95" s="102" t="s">
        <v>154</v>
      </c>
      <c r="E95" s="102" t="s">
        <v>208</v>
      </c>
      <c r="F95" s="102"/>
      <c r="G95" s="153"/>
      <c r="H95" s="154">
        <f>H96</f>
        <v>402.2</v>
      </c>
      <c r="I95" s="126"/>
    </row>
    <row r="96" spans="1:9" s="24" customFormat="1" ht="71.25" customHeight="1">
      <c r="A96" s="88" t="s">
        <v>183</v>
      </c>
      <c r="B96" s="87" t="s">
        <v>56</v>
      </c>
      <c r="C96" s="87" t="s">
        <v>51</v>
      </c>
      <c r="D96" s="102" t="s">
        <v>154</v>
      </c>
      <c r="E96" s="102" t="s">
        <v>208</v>
      </c>
      <c r="F96" s="102" t="s">
        <v>184</v>
      </c>
      <c r="G96" s="155">
        <v>240</v>
      </c>
      <c r="H96" s="37">
        <v>402.2</v>
      </c>
      <c r="I96" s="126"/>
    </row>
    <row r="97" spans="1:9" s="24" customFormat="1" ht="33" customHeight="1">
      <c r="A97" s="156" t="s">
        <v>2</v>
      </c>
      <c r="B97" s="36" t="s">
        <v>56</v>
      </c>
      <c r="C97" s="36" t="s">
        <v>51</v>
      </c>
      <c r="D97" s="36" t="s">
        <v>56</v>
      </c>
      <c r="E97" s="36"/>
      <c r="F97" s="36"/>
      <c r="G97" s="36"/>
      <c r="H97" s="37">
        <v>324</v>
      </c>
      <c r="I97" s="126"/>
    </row>
    <row r="98" spans="1:9" s="24" customFormat="1" ht="44.25" customHeight="1">
      <c r="A98" s="157" t="s">
        <v>3</v>
      </c>
      <c r="B98" s="36" t="s">
        <v>56</v>
      </c>
      <c r="C98" s="36" t="s">
        <v>51</v>
      </c>
      <c r="D98" s="36" t="s">
        <v>56</v>
      </c>
      <c r="E98" s="36" t="s">
        <v>138</v>
      </c>
      <c r="F98" s="36" t="s">
        <v>143</v>
      </c>
      <c r="G98" s="155"/>
      <c r="H98" s="37">
        <f>SUM(H100+H102)</f>
        <v>324</v>
      </c>
      <c r="I98" s="126"/>
    </row>
    <row r="99" spans="1:9" s="24" customFormat="1" ht="16.5" customHeight="1">
      <c r="A99" s="113" t="s">
        <v>99</v>
      </c>
      <c r="B99" s="36" t="s">
        <v>56</v>
      </c>
      <c r="C99" s="36" t="s">
        <v>51</v>
      </c>
      <c r="D99" s="36" t="s">
        <v>56</v>
      </c>
      <c r="E99" s="36" t="s">
        <v>138</v>
      </c>
      <c r="F99" s="36" t="s">
        <v>100</v>
      </c>
      <c r="G99" s="155"/>
      <c r="H99" s="37">
        <v>204</v>
      </c>
      <c r="I99" s="126"/>
    </row>
    <row r="100" spans="1:9" s="24" customFormat="1" ht="16.5" customHeight="1">
      <c r="A100" s="73" t="s">
        <v>101</v>
      </c>
      <c r="B100" s="36" t="s">
        <v>56</v>
      </c>
      <c r="C100" s="36" t="s">
        <v>51</v>
      </c>
      <c r="D100" s="36" t="s">
        <v>56</v>
      </c>
      <c r="E100" s="36" t="s">
        <v>138</v>
      </c>
      <c r="F100" s="36" t="s">
        <v>100</v>
      </c>
      <c r="G100" s="155">
        <v>850</v>
      </c>
      <c r="H100" s="37">
        <v>204</v>
      </c>
      <c r="I100" s="126"/>
    </row>
    <row r="101" spans="1:9" s="24" customFormat="1" ht="12.75" customHeight="1">
      <c r="A101" s="75" t="s">
        <v>103</v>
      </c>
      <c r="B101" s="32" t="s">
        <v>56</v>
      </c>
      <c r="C101" s="32" t="s">
        <v>51</v>
      </c>
      <c r="D101" s="32" t="s">
        <v>56</v>
      </c>
      <c r="E101" s="32" t="s">
        <v>138</v>
      </c>
      <c r="F101" s="32" t="s">
        <v>102</v>
      </c>
      <c r="G101" s="74"/>
      <c r="H101" s="33">
        <v>120</v>
      </c>
      <c r="I101" s="126"/>
    </row>
    <row r="102" spans="1:9" s="24" customFormat="1" ht="11.25">
      <c r="A102" s="133" t="s">
        <v>152</v>
      </c>
      <c r="B102" s="2" t="s">
        <v>56</v>
      </c>
      <c r="C102" s="2" t="s">
        <v>51</v>
      </c>
      <c r="D102" s="2" t="s">
        <v>56</v>
      </c>
      <c r="E102" s="2" t="s">
        <v>138</v>
      </c>
      <c r="F102" s="2" t="s">
        <v>102</v>
      </c>
      <c r="G102" s="29">
        <v>240</v>
      </c>
      <c r="H102" s="28">
        <v>120</v>
      </c>
      <c r="I102" s="126"/>
    </row>
    <row r="103" spans="1:9" s="24" customFormat="1" ht="15.75">
      <c r="A103" s="158" t="s">
        <v>108</v>
      </c>
      <c r="B103" s="32" t="s">
        <v>56</v>
      </c>
      <c r="C103" s="32" t="s">
        <v>53</v>
      </c>
      <c r="D103" s="32"/>
      <c r="E103" s="32"/>
      <c r="F103" s="32"/>
      <c r="G103" s="74"/>
      <c r="H103" s="33">
        <f>H104</f>
        <v>2509</v>
      </c>
      <c r="I103" s="126"/>
    </row>
    <row r="104" spans="1:9" s="24" customFormat="1" ht="12.75">
      <c r="A104" s="78" t="s">
        <v>177</v>
      </c>
      <c r="B104" s="89" t="s">
        <v>56</v>
      </c>
      <c r="C104" s="89" t="s">
        <v>53</v>
      </c>
      <c r="D104" s="101" t="s">
        <v>154</v>
      </c>
      <c r="E104" s="101"/>
      <c r="F104" s="102"/>
      <c r="G104" s="29"/>
      <c r="H104" s="28">
        <v>2509</v>
      </c>
      <c r="I104" s="126"/>
    </row>
    <row r="105" spans="1:9" s="24" customFormat="1" ht="12">
      <c r="A105" s="82" t="s">
        <v>107</v>
      </c>
      <c r="B105" s="89" t="s">
        <v>56</v>
      </c>
      <c r="C105" s="89" t="s">
        <v>53</v>
      </c>
      <c r="D105" s="102" t="s">
        <v>154</v>
      </c>
      <c r="E105" s="102" t="s">
        <v>208</v>
      </c>
      <c r="F105" s="102"/>
      <c r="G105" s="29"/>
      <c r="H105" s="28">
        <v>2509</v>
      </c>
      <c r="I105" s="126"/>
    </row>
    <row r="106" spans="1:9" s="24" customFormat="1" ht="51">
      <c r="A106" s="84" t="s">
        <v>185</v>
      </c>
      <c r="B106" s="89" t="s">
        <v>56</v>
      </c>
      <c r="C106" s="89" t="s">
        <v>53</v>
      </c>
      <c r="D106" s="102" t="s">
        <v>154</v>
      </c>
      <c r="E106" s="102" t="s">
        <v>208</v>
      </c>
      <c r="F106" s="102" t="s">
        <v>186</v>
      </c>
      <c r="G106" s="29">
        <v>240</v>
      </c>
      <c r="H106" s="28">
        <v>2509</v>
      </c>
      <c r="I106" s="126"/>
    </row>
    <row r="107" spans="1:9" ht="11.25">
      <c r="A107" s="109" t="s">
        <v>45</v>
      </c>
      <c r="B107" s="36" t="s">
        <v>56</v>
      </c>
      <c r="C107" s="36" t="s">
        <v>52</v>
      </c>
      <c r="D107" s="110"/>
      <c r="E107" s="110"/>
      <c r="F107" s="110"/>
      <c r="G107" s="29"/>
      <c r="H107" s="33">
        <f>H108</f>
        <v>2831.4</v>
      </c>
      <c r="I107" s="116"/>
    </row>
    <row r="108" spans="1:9" ht="21.75">
      <c r="A108" s="31" t="s">
        <v>222</v>
      </c>
      <c r="B108" s="32" t="s">
        <v>56</v>
      </c>
      <c r="C108" s="32" t="s">
        <v>52</v>
      </c>
      <c r="D108" s="32" t="s">
        <v>113</v>
      </c>
      <c r="E108" s="32"/>
      <c r="F108" s="32"/>
      <c r="G108" s="74"/>
      <c r="H108" s="33">
        <f>H109+H114+H117</f>
        <v>2831.4</v>
      </c>
      <c r="I108" s="116"/>
    </row>
    <row r="109" spans="1:9" ht="45" customHeight="1">
      <c r="A109" s="159" t="s">
        <v>225</v>
      </c>
      <c r="B109" s="32" t="s">
        <v>56</v>
      </c>
      <c r="C109" s="32" t="s">
        <v>52</v>
      </c>
      <c r="D109" s="32" t="s">
        <v>113</v>
      </c>
      <c r="E109" s="32" t="s">
        <v>138</v>
      </c>
      <c r="F109" s="32" t="s">
        <v>143</v>
      </c>
      <c r="G109" s="74"/>
      <c r="H109" s="33">
        <f>H110+H112</f>
        <v>1353.7</v>
      </c>
      <c r="I109" s="116"/>
    </row>
    <row r="110" spans="1:9" ht="61.5" customHeight="1">
      <c r="A110" s="160" t="s">
        <v>226</v>
      </c>
      <c r="B110" s="2" t="s">
        <v>56</v>
      </c>
      <c r="C110" s="2" t="s">
        <v>52</v>
      </c>
      <c r="D110" s="2" t="s">
        <v>113</v>
      </c>
      <c r="E110" s="2" t="s">
        <v>138</v>
      </c>
      <c r="F110" s="2" t="s">
        <v>206</v>
      </c>
      <c r="G110" s="29"/>
      <c r="H110" s="28">
        <f>H111</f>
        <v>600</v>
      </c>
      <c r="I110" s="116"/>
    </row>
    <row r="111" spans="1:9" ht="11.25">
      <c r="A111" s="133" t="s">
        <v>152</v>
      </c>
      <c r="B111" s="2" t="s">
        <v>56</v>
      </c>
      <c r="C111" s="2" t="s">
        <v>52</v>
      </c>
      <c r="D111" s="2" t="s">
        <v>113</v>
      </c>
      <c r="E111" s="2" t="s">
        <v>138</v>
      </c>
      <c r="F111" s="2" t="s">
        <v>206</v>
      </c>
      <c r="G111" s="29">
        <v>240</v>
      </c>
      <c r="H111" s="28">
        <v>600</v>
      </c>
      <c r="I111" s="116">
        <v>350</v>
      </c>
    </row>
    <row r="112" spans="1:9" ht="56.25">
      <c r="A112" s="160" t="s">
        <v>91</v>
      </c>
      <c r="B112" s="2" t="s">
        <v>56</v>
      </c>
      <c r="C112" s="2" t="s">
        <v>52</v>
      </c>
      <c r="D112" s="2" t="s">
        <v>113</v>
      </c>
      <c r="E112" s="2" t="s">
        <v>138</v>
      </c>
      <c r="F112" s="2" t="s">
        <v>207</v>
      </c>
      <c r="G112" s="29"/>
      <c r="H112" s="28">
        <f>H113</f>
        <v>753.7</v>
      </c>
      <c r="I112" s="116"/>
    </row>
    <row r="113" spans="1:9" ht="11.25">
      <c r="A113" s="133" t="s">
        <v>152</v>
      </c>
      <c r="B113" s="2" t="s">
        <v>56</v>
      </c>
      <c r="C113" s="2" t="s">
        <v>52</v>
      </c>
      <c r="D113" s="2" t="s">
        <v>113</v>
      </c>
      <c r="E113" s="2" t="s">
        <v>138</v>
      </c>
      <c r="F113" s="2" t="s">
        <v>207</v>
      </c>
      <c r="G113" s="29">
        <v>240</v>
      </c>
      <c r="H113" s="28">
        <v>753.7</v>
      </c>
      <c r="I113" s="116">
        <v>603.7</v>
      </c>
    </row>
    <row r="114" spans="1:9" ht="21">
      <c r="A114" s="161" t="s">
        <v>227</v>
      </c>
      <c r="B114" s="32" t="s">
        <v>56</v>
      </c>
      <c r="C114" s="32" t="s">
        <v>52</v>
      </c>
      <c r="D114" s="32" t="s">
        <v>113</v>
      </c>
      <c r="E114" s="32" t="s">
        <v>157</v>
      </c>
      <c r="F114" s="32" t="s">
        <v>143</v>
      </c>
      <c r="G114" s="74"/>
      <c r="H114" s="33">
        <v>150</v>
      </c>
      <c r="I114" s="116"/>
    </row>
    <row r="115" spans="1:9" ht="21">
      <c r="A115" s="161" t="s">
        <v>104</v>
      </c>
      <c r="B115" s="32" t="s">
        <v>56</v>
      </c>
      <c r="C115" s="32" t="s">
        <v>52</v>
      </c>
      <c r="D115" s="32" t="s">
        <v>113</v>
      </c>
      <c r="E115" s="32" t="s">
        <v>157</v>
      </c>
      <c r="F115" s="32" t="s">
        <v>88</v>
      </c>
      <c r="G115" s="74"/>
      <c r="H115" s="33">
        <f>H116</f>
        <v>150</v>
      </c>
      <c r="I115" s="116"/>
    </row>
    <row r="116" spans="1:9" ht="11.25">
      <c r="A116" s="133" t="s">
        <v>152</v>
      </c>
      <c r="B116" s="2" t="s">
        <v>56</v>
      </c>
      <c r="C116" s="2" t="s">
        <v>52</v>
      </c>
      <c r="D116" s="2" t="s">
        <v>113</v>
      </c>
      <c r="E116" s="2" t="s">
        <v>157</v>
      </c>
      <c r="F116" s="2" t="s">
        <v>88</v>
      </c>
      <c r="G116" s="29">
        <v>240</v>
      </c>
      <c r="H116" s="28">
        <v>150</v>
      </c>
      <c r="I116" s="116">
        <v>-50</v>
      </c>
    </row>
    <row r="117" spans="1:9" ht="44.25" customHeight="1">
      <c r="A117" s="159" t="s">
        <v>228</v>
      </c>
      <c r="B117" s="32" t="s">
        <v>56</v>
      </c>
      <c r="C117" s="32" t="s">
        <v>52</v>
      </c>
      <c r="D117" s="32" t="s">
        <v>113</v>
      </c>
      <c r="E117" s="32" t="s">
        <v>208</v>
      </c>
      <c r="F117" s="32" t="s">
        <v>143</v>
      </c>
      <c r="G117" s="74"/>
      <c r="H117" s="33">
        <f>H118+H120</f>
        <v>1327.7</v>
      </c>
      <c r="I117" s="116"/>
    </row>
    <row r="118" spans="1:9" ht="45">
      <c r="A118" s="162" t="s">
        <v>229</v>
      </c>
      <c r="B118" s="2" t="s">
        <v>56</v>
      </c>
      <c r="C118" s="2" t="s">
        <v>52</v>
      </c>
      <c r="D118" s="2" t="s">
        <v>113</v>
      </c>
      <c r="E118" s="2" t="s">
        <v>208</v>
      </c>
      <c r="F118" s="2" t="s">
        <v>209</v>
      </c>
      <c r="G118" s="29"/>
      <c r="H118" s="28">
        <v>1057.7</v>
      </c>
      <c r="I118" s="116"/>
    </row>
    <row r="119" spans="1:9" ht="11.25">
      <c r="A119" s="133" t="s">
        <v>152</v>
      </c>
      <c r="B119" s="2" t="s">
        <v>56</v>
      </c>
      <c r="C119" s="2" t="s">
        <v>52</v>
      </c>
      <c r="D119" s="2" t="s">
        <v>113</v>
      </c>
      <c r="E119" s="2" t="s">
        <v>208</v>
      </c>
      <c r="F119" s="2" t="s">
        <v>209</v>
      </c>
      <c r="G119" s="29">
        <v>240</v>
      </c>
      <c r="H119" s="28">
        <v>1057.7</v>
      </c>
      <c r="I119" s="116"/>
    </row>
    <row r="120" spans="1:9" ht="45">
      <c r="A120" s="162" t="s">
        <v>230</v>
      </c>
      <c r="B120" s="2" t="s">
        <v>56</v>
      </c>
      <c r="C120" s="2" t="s">
        <v>52</v>
      </c>
      <c r="D120" s="2" t="s">
        <v>113</v>
      </c>
      <c r="E120" s="2" t="s">
        <v>208</v>
      </c>
      <c r="F120" s="2" t="s">
        <v>210</v>
      </c>
      <c r="G120" s="29"/>
      <c r="H120" s="28">
        <v>270</v>
      </c>
      <c r="I120" s="116"/>
    </row>
    <row r="121" spans="1:9" ht="11.25">
      <c r="A121" s="133" t="s">
        <v>152</v>
      </c>
      <c r="B121" s="2" t="s">
        <v>56</v>
      </c>
      <c r="C121" s="2" t="s">
        <v>52</v>
      </c>
      <c r="D121" s="2" t="s">
        <v>113</v>
      </c>
      <c r="E121" s="2" t="s">
        <v>208</v>
      </c>
      <c r="F121" s="2" t="s">
        <v>210</v>
      </c>
      <c r="G121" s="29">
        <v>240</v>
      </c>
      <c r="H121" s="28">
        <v>270</v>
      </c>
      <c r="I121" s="116">
        <v>-330</v>
      </c>
    </row>
    <row r="122" spans="1:9" ht="12.75">
      <c r="A122" s="145" t="s">
        <v>211</v>
      </c>
      <c r="B122" s="146" t="s">
        <v>58</v>
      </c>
      <c r="C122" s="146"/>
      <c r="D122" s="146"/>
      <c r="E122" s="146"/>
      <c r="F122" s="146"/>
      <c r="G122" s="146"/>
      <c r="H122" s="163">
        <f>H123</f>
        <v>40</v>
      </c>
      <c r="I122" s="116"/>
    </row>
    <row r="123" spans="1:9" ht="11.25">
      <c r="A123" s="164" t="s">
        <v>74</v>
      </c>
      <c r="B123" s="148" t="s">
        <v>58</v>
      </c>
      <c r="C123" s="148" t="s">
        <v>56</v>
      </c>
      <c r="D123" s="148"/>
      <c r="E123" s="148"/>
      <c r="F123" s="148"/>
      <c r="G123" s="148"/>
      <c r="H123" s="165">
        <f>H124</f>
        <v>40</v>
      </c>
      <c r="I123" s="116"/>
    </row>
    <row r="124" spans="1:9" ht="11.25">
      <c r="A124" s="125" t="s">
        <v>136</v>
      </c>
      <c r="B124" s="36" t="s">
        <v>58</v>
      </c>
      <c r="C124" s="36" t="s">
        <v>56</v>
      </c>
      <c r="D124" s="32" t="s">
        <v>137</v>
      </c>
      <c r="E124" s="32"/>
      <c r="F124" s="32"/>
      <c r="G124" s="166"/>
      <c r="H124" s="33">
        <f>H125</f>
        <v>40</v>
      </c>
      <c r="I124" s="116"/>
    </row>
    <row r="125" spans="1:9" ht="11.25">
      <c r="A125" s="31" t="s">
        <v>238</v>
      </c>
      <c r="B125" s="2" t="s">
        <v>58</v>
      </c>
      <c r="C125" s="2" t="s">
        <v>56</v>
      </c>
      <c r="D125" s="2" t="s">
        <v>137</v>
      </c>
      <c r="E125" s="2" t="s">
        <v>141</v>
      </c>
      <c r="F125" s="2" t="s">
        <v>143</v>
      </c>
      <c r="G125" s="30"/>
      <c r="H125" s="28">
        <f>H126</f>
        <v>40</v>
      </c>
      <c r="I125" s="116"/>
    </row>
    <row r="126" spans="1:9" ht="22.5">
      <c r="A126" s="34" t="s">
        <v>240</v>
      </c>
      <c r="B126" s="2" t="s">
        <v>58</v>
      </c>
      <c r="C126" s="2" t="s">
        <v>56</v>
      </c>
      <c r="D126" s="2" t="s">
        <v>137</v>
      </c>
      <c r="E126" s="2" t="s">
        <v>141</v>
      </c>
      <c r="F126" s="2" t="s">
        <v>239</v>
      </c>
      <c r="G126" s="30"/>
      <c r="H126" s="28">
        <f>H127</f>
        <v>40</v>
      </c>
      <c r="I126" s="116"/>
    </row>
    <row r="127" spans="1:9" ht="11.25">
      <c r="A127" s="133" t="s">
        <v>152</v>
      </c>
      <c r="B127" s="2" t="s">
        <v>58</v>
      </c>
      <c r="C127" s="2" t="s">
        <v>56</v>
      </c>
      <c r="D127" s="2" t="s">
        <v>137</v>
      </c>
      <c r="E127" s="2" t="s">
        <v>141</v>
      </c>
      <c r="F127" s="2" t="s">
        <v>239</v>
      </c>
      <c r="G127" s="29">
        <v>240</v>
      </c>
      <c r="H127" s="28">
        <v>40</v>
      </c>
      <c r="I127" s="116"/>
    </row>
    <row r="128" spans="1:9" ht="12.75">
      <c r="A128" s="145" t="s">
        <v>212</v>
      </c>
      <c r="B128" s="146" t="s">
        <v>59</v>
      </c>
      <c r="C128" s="146"/>
      <c r="D128" s="146"/>
      <c r="E128" s="146"/>
      <c r="F128" s="146"/>
      <c r="G128" s="146"/>
      <c r="H128" s="163">
        <f>H129+H139</f>
        <v>3669.8</v>
      </c>
      <c r="I128" s="116"/>
    </row>
    <row r="129" spans="1:9" ht="15" customHeight="1">
      <c r="A129" s="164" t="s">
        <v>60</v>
      </c>
      <c r="B129" s="148" t="s">
        <v>59</v>
      </c>
      <c r="C129" s="148" t="s">
        <v>51</v>
      </c>
      <c r="D129" s="148"/>
      <c r="E129" s="148"/>
      <c r="F129" s="148"/>
      <c r="G129" s="148"/>
      <c r="H129" s="165">
        <f>H130+H136</f>
        <v>3643.8</v>
      </c>
      <c r="I129" s="116"/>
    </row>
    <row r="130" spans="1:9" ht="21" customHeight="1">
      <c r="A130" s="167" t="s">
        <v>231</v>
      </c>
      <c r="B130" s="32" t="s">
        <v>59</v>
      </c>
      <c r="C130" s="32" t="s">
        <v>51</v>
      </c>
      <c r="D130" s="32" t="s">
        <v>58</v>
      </c>
      <c r="E130" s="32" t="s">
        <v>142</v>
      </c>
      <c r="F130" s="32" t="s">
        <v>143</v>
      </c>
      <c r="G130" s="30"/>
      <c r="H130" s="33">
        <f>H131</f>
        <v>3420</v>
      </c>
      <c r="I130" s="116"/>
    </row>
    <row r="131" spans="1:9" ht="29.25" customHeight="1">
      <c r="A131" s="167" t="s">
        <v>232</v>
      </c>
      <c r="B131" s="32" t="s">
        <v>59</v>
      </c>
      <c r="C131" s="32" t="s">
        <v>51</v>
      </c>
      <c r="D131" s="32" t="s">
        <v>58</v>
      </c>
      <c r="E131" s="32" t="s">
        <v>138</v>
      </c>
      <c r="F131" s="32" t="s">
        <v>143</v>
      </c>
      <c r="G131" s="166"/>
      <c r="H131" s="33">
        <f>H132</f>
        <v>3420</v>
      </c>
      <c r="I131" s="116"/>
    </row>
    <row r="132" spans="1:9" ht="37.5" customHeight="1">
      <c r="A132" s="34" t="s">
        <v>233</v>
      </c>
      <c r="B132" s="2" t="s">
        <v>59</v>
      </c>
      <c r="C132" s="2" t="s">
        <v>51</v>
      </c>
      <c r="D132" s="2" t="s">
        <v>58</v>
      </c>
      <c r="E132" s="2" t="s">
        <v>138</v>
      </c>
      <c r="F132" s="2" t="s">
        <v>213</v>
      </c>
      <c r="G132" s="30"/>
      <c r="H132" s="28">
        <f>H133+H134+H135</f>
        <v>3420</v>
      </c>
      <c r="I132" s="116"/>
    </row>
    <row r="133" spans="1:9" ht="56.25">
      <c r="A133" s="130" t="s">
        <v>234</v>
      </c>
      <c r="B133" s="2" t="s">
        <v>59</v>
      </c>
      <c r="C133" s="2" t="s">
        <v>51</v>
      </c>
      <c r="D133" s="2" t="s">
        <v>58</v>
      </c>
      <c r="E133" s="2" t="s">
        <v>138</v>
      </c>
      <c r="F133" s="2" t="s">
        <v>213</v>
      </c>
      <c r="G133" s="29">
        <v>110</v>
      </c>
      <c r="H133" s="28">
        <v>2400</v>
      </c>
      <c r="I133" s="116">
        <v>-400</v>
      </c>
    </row>
    <row r="134" spans="1:9" ht="38.25" customHeight="1">
      <c r="A134" s="133" t="s">
        <v>235</v>
      </c>
      <c r="B134" s="2" t="s">
        <v>59</v>
      </c>
      <c r="C134" s="2" t="s">
        <v>51</v>
      </c>
      <c r="D134" s="2" t="s">
        <v>58</v>
      </c>
      <c r="E134" s="2" t="s">
        <v>138</v>
      </c>
      <c r="F134" s="2" t="s">
        <v>213</v>
      </c>
      <c r="G134" s="29">
        <v>240</v>
      </c>
      <c r="H134" s="28">
        <v>980</v>
      </c>
      <c r="I134" s="116">
        <v>400</v>
      </c>
    </row>
    <row r="135" spans="1:9" ht="38.25" customHeight="1">
      <c r="A135" s="133" t="s">
        <v>236</v>
      </c>
      <c r="B135" s="2" t="s">
        <v>59</v>
      </c>
      <c r="C135" s="2" t="s">
        <v>51</v>
      </c>
      <c r="D135" s="2" t="s">
        <v>58</v>
      </c>
      <c r="E135" s="2" t="s">
        <v>138</v>
      </c>
      <c r="F135" s="2" t="s">
        <v>213</v>
      </c>
      <c r="G135" s="29">
        <v>850</v>
      </c>
      <c r="H135" s="28">
        <v>40</v>
      </c>
      <c r="I135" s="116"/>
    </row>
    <row r="136" spans="1:9" ht="41.25" customHeight="1">
      <c r="A136" s="77" t="s">
        <v>173</v>
      </c>
      <c r="B136" s="32" t="s">
        <v>59</v>
      </c>
      <c r="C136" s="32" t="s">
        <v>51</v>
      </c>
      <c r="D136" s="32" t="s">
        <v>128</v>
      </c>
      <c r="E136" s="32" t="s">
        <v>196</v>
      </c>
      <c r="F136" s="32" t="s">
        <v>39</v>
      </c>
      <c r="G136" s="74"/>
      <c r="H136" s="33">
        <v>223.8</v>
      </c>
      <c r="I136" s="116"/>
    </row>
    <row r="137" spans="1:9" ht="17.25" customHeight="1">
      <c r="A137" s="133" t="s">
        <v>40</v>
      </c>
      <c r="B137" s="2" t="s">
        <v>59</v>
      </c>
      <c r="C137" s="2" t="s">
        <v>51</v>
      </c>
      <c r="D137" s="2" t="s">
        <v>128</v>
      </c>
      <c r="E137" s="2" t="s">
        <v>196</v>
      </c>
      <c r="F137" s="2" t="s">
        <v>39</v>
      </c>
      <c r="G137" s="29"/>
      <c r="H137" s="28">
        <v>223.8</v>
      </c>
      <c r="I137" s="116"/>
    </row>
    <row r="138" spans="1:9" ht="16.5" customHeight="1">
      <c r="A138" s="133" t="s">
        <v>41</v>
      </c>
      <c r="B138" s="2" t="s">
        <v>59</v>
      </c>
      <c r="C138" s="2" t="s">
        <v>51</v>
      </c>
      <c r="D138" s="2" t="s">
        <v>128</v>
      </c>
      <c r="E138" s="2" t="s">
        <v>196</v>
      </c>
      <c r="F138" s="2" t="s">
        <v>39</v>
      </c>
      <c r="G138" s="29">
        <v>110</v>
      </c>
      <c r="H138" s="28">
        <v>223.8</v>
      </c>
      <c r="I138" s="116"/>
    </row>
    <row r="139" spans="1:9" s="76" customFormat="1" ht="14.25" customHeight="1">
      <c r="A139" s="161" t="s">
        <v>42</v>
      </c>
      <c r="B139" s="32" t="s">
        <v>59</v>
      </c>
      <c r="C139" s="32" t="s">
        <v>55</v>
      </c>
      <c r="D139" s="32"/>
      <c r="E139" s="32"/>
      <c r="F139" s="32"/>
      <c r="G139" s="74"/>
      <c r="H139" s="33">
        <v>26</v>
      </c>
      <c r="I139" s="168"/>
    </row>
    <row r="140" spans="1:9" ht="21" customHeight="1">
      <c r="A140" s="79" t="s">
        <v>175</v>
      </c>
      <c r="B140" s="2" t="s">
        <v>59</v>
      </c>
      <c r="C140" s="2" t="s">
        <v>55</v>
      </c>
      <c r="D140" s="2" t="s">
        <v>174</v>
      </c>
      <c r="E140" s="2" t="s">
        <v>138</v>
      </c>
      <c r="F140" s="2" t="s">
        <v>43</v>
      </c>
      <c r="G140" s="29"/>
      <c r="H140" s="28">
        <v>26</v>
      </c>
      <c r="I140" s="116"/>
    </row>
    <row r="141" spans="1:9" ht="39" customHeight="1">
      <c r="A141" s="169" t="s">
        <v>176</v>
      </c>
      <c r="B141" s="2" t="s">
        <v>59</v>
      </c>
      <c r="C141" s="2" t="s">
        <v>55</v>
      </c>
      <c r="D141" s="2" t="s">
        <v>174</v>
      </c>
      <c r="E141" s="2" t="s">
        <v>138</v>
      </c>
      <c r="F141" s="2" t="s">
        <v>43</v>
      </c>
      <c r="G141" s="29">
        <v>240</v>
      </c>
      <c r="H141" s="28">
        <v>26</v>
      </c>
      <c r="I141" s="116"/>
    </row>
    <row r="142" spans="1:9" ht="39" customHeight="1">
      <c r="A142" s="78" t="s">
        <v>167</v>
      </c>
      <c r="B142" s="32" t="s">
        <v>71</v>
      </c>
      <c r="C142" s="32" t="s">
        <v>37</v>
      </c>
      <c r="D142" s="32"/>
      <c r="E142" s="32"/>
      <c r="F142" s="32"/>
      <c r="G142" s="74"/>
      <c r="H142" s="33">
        <v>16</v>
      </c>
      <c r="I142" s="116"/>
    </row>
    <row r="143" spans="1:9" ht="39" customHeight="1">
      <c r="A143" s="169" t="s">
        <v>168</v>
      </c>
      <c r="B143" s="2" t="s">
        <v>71</v>
      </c>
      <c r="C143" s="2" t="s">
        <v>52</v>
      </c>
      <c r="D143" s="2"/>
      <c r="E143" s="2"/>
      <c r="F143" s="2"/>
      <c r="G143" s="29"/>
      <c r="H143" s="28">
        <v>16</v>
      </c>
      <c r="I143" s="116"/>
    </row>
    <row r="144" spans="1:9" ht="39" customHeight="1">
      <c r="A144" s="169" t="s">
        <v>171</v>
      </c>
      <c r="B144" s="2" t="s">
        <v>71</v>
      </c>
      <c r="C144" s="2" t="s">
        <v>52</v>
      </c>
      <c r="D144" s="2" t="s">
        <v>215</v>
      </c>
      <c r="E144" s="2" t="s">
        <v>138</v>
      </c>
      <c r="F144" s="2" t="s">
        <v>143</v>
      </c>
      <c r="G144" s="29"/>
      <c r="H144" s="28">
        <v>16</v>
      </c>
      <c r="I144" s="116"/>
    </row>
    <row r="145" spans="1:9" ht="39" customHeight="1">
      <c r="A145" s="169" t="s">
        <v>171</v>
      </c>
      <c r="B145" s="2" t="s">
        <v>71</v>
      </c>
      <c r="C145" s="2" t="s">
        <v>52</v>
      </c>
      <c r="D145" s="2" t="s">
        <v>215</v>
      </c>
      <c r="E145" s="2" t="s">
        <v>138</v>
      </c>
      <c r="F145" s="2" t="s">
        <v>216</v>
      </c>
      <c r="G145" s="29"/>
      <c r="H145" s="28">
        <v>16</v>
      </c>
      <c r="I145" s="116"/>
    </row>
    <row r="146" spans="1:9" ht="39" customHeight="1">
      <c r="A146" s="169" t="s">
        <v>170</v>
      </c>
      <c r="B146" s="2" t="s">
        <v>71</v>
      </c>
      <c r="C146" s="2" t="s">
        <v>52</v>
      </c>
      <c r="D146" s="2" t="s">
        <v>215</v>
      </c>
      <c r="E146" s="2" t="s">
        <v>138</v>
      </c>
      <c r="F146" s="2" t="s">
        <v>216</v>
      </c>
      <c r="G146" s="29">
        <v>320</v>
      </c>
      <c r="H146" s="28">
        <v>16</v>
      </c>
      <c r="I146" s="116">
        <v>16</v>
      </c>
    </row>
    <row r="147" spans="1:9" ht="11.25" customHeight="1">
      <c r="A147" s="167" t="s">
        <v>247</v>
      </c>
      <c r="B147" s="32" t="s">
        <v>159</v>
      </c>
      <c r="C147" s="32" t="s">
        <v>37</v>
      </c>
      <c r="D147" s="32"/>
      <c r="E147" s="32"/>
      <c r="F147" s="32"/>
      <c r="G147" s="166"/>
      <c r="H147" s="33">
        <f>H148</f>
        <v>157.9</v>
      </c>
      <c r="I147" s="116"/>
    </row>
    <row r="148" spans="1:9" ht="11.25">
      <c r="A148" s="162" t="s">
        <v>248</v>
      </c>
      <c r="B148" s="2" t="s">
        <v>159</v>
      </c>
      <c r="C148" s="2" t="s">
        <v>56</v>
      </c>
      <c r="D148" s="2"/>
      <c r="E148" s="2"/>
      <c r="F148" s="2"/>
      <c r="G148" s="30"/>
      <c r="H148" s="28">
        <f>H149</f>
        <v>157.9</v>
      </c>
      <c r="I148" s="116"/>
    </row>
    <row r="149" spans="1:9" ht="21.75">
      <c r="A149" s="170" t="s">
        <v>223</v>
      </c>
      <c r="B149" s="32" t="s">
        <v>159</v>
      </c>
      <c r="C149" s="32" t="s">
        <v>56</v>
      </c>
      <c r="D149" s="32" t="s">
        <v>59</v>
      </c>
      <c r="E149" s="32" t="s">
        <v>138</v>
      </c>
      <c r="F149" s="32" t="s">
        <v>143</v>
      </c>
      <c r="G149" s="74"/>
      <c r="H149" s="33">
        <v>157.9</v>
      </c>
      <c r="I149" s="116"/>
    </row>
    <row r="150" spans="1:9" ht="11.25">
      <c r="A150" s="171" t="s">
        <v>105</v>
      </c>
      <c r="B150" s="32" t="s">
        <v>159</v>
      </c>
      <c r="C150" s="32" t="s">
        <v>56</v>
      </c>
      <c r="D150" s="32" t="s">
        <v>59</v>
      </c>
      <c r="E150" s="32" t="s">
        <v>138</v>
      </c>
      <c r="F150" s="32" t="s">
        <v>106</v>
      </c>
      <c r="G150" s="74"/>
      <c r="H150" s="33">
        <v>157.9</v>
      </c>
      <c r="I150" s="116"/>
    </row>
    <row r="151" spans="1:9" ht="11.25">
      <c r="A151" s="133" t="s">
        <v>249</v>
      </c>
      <c r="B151" s="2" t="s">
        <v>159</v>
      </c>
      <c r="C151" s="2" t="s">
        <v>56</v>
      </c>
      <c r="D151" s="2" t="s">
        <v>59</v>
      </c>
      <c r="E151" s="2" t="s">
        <v>138</v>
      </c>
      <c r="F151" s="2" t="s">
        <v>106</v>
      </c>
      <c r="G151" s="29">
        <v>240</v>
      </c>
      <c r="H151" s="28">
        <v>157.9</v>
      </c>
      <c r="I151" s="116"/>
    </row>
    <row r="152" spans="1:9" ht="11.25">
      <c r="A152" s="172" t="s">
        <v>214</v>
      </c>
      <c r="B152" s="2"/>
      <c r="C152" s="2"/>
      <c r="D152" s="2"/>
      <c r="E152" s="2"/>
      <c r="F152" s="2"/>
      <c r="G152" s="2"/>
      <c r="H152" s="33">
        <f>H128+H122+H88+H76+H69+H62+H13+H147+H142</f>
        <v>16547.3</v>
      </c>
      <c r="I152" s="116"/>
    </row>
    <row r="155" spans="6:8" ht="11.25">
      <c r="F155" s="26" t="s">
        <v>51</v>
      </c>
      <c r="G155" s="26"/>
      <c r="H155" s="20">
        <f>H13</f>
        <v>4837.699999999999</v>
      </c>
    </row>
    <row r="156" spans="6:8" ht="11.25">
      <c r="F156" s="26" t="s">
        <v>51</v>
      </c>
      <c r="G156" s="26" t="s">
        <v>55</v>
      </c>
      <c r="H156" s="20">
        <f>H14</f>
        <v>3813.3999999999996</v>
      </c>
    </row>
    <row r="157" spans="6:8" ht="11.25">
      <c r="F157" s="26" t="s">
        <v>51</v>
      </c>
      <c r="G157" s="26" t="s">
        <v>113</v>
      </c>
      <c r="H157" s="20">
        <v>31.4</v>
      </c>
    </row>
    <row r="158" spans="6:8" ht="11.25">
      <c r="F158" s="26" t="s">
        <v>51</v>
      </c>
      <c r="G158" s="26" t="s">
        <v>159</v>
      </c>
      <c r="H158" s="20">
        <v>75</v>
      </c>
    </row>
    <row r="159" spans="6:8" ht="11.25">
      <c r="F159" s="26" t="s">
        <v>51</v>
      </c>
      <c r="G159" s="26" t="s">
        <v>160</v>
      </c>
      <c r="H159" s="20">
        <f>H39</f>
        <v>907.9000000000001</v>
      </c>
    </row>
    <row r="160" spans="6:8" ht="11.25">
      <c r="F160" s="26" t="s">
        <v>53</v>
      </c>
      <c r="G160" s="26"/>
      <c r="H160" s="20">
        <f>H62</f>
        <v>199.8</v>
      </c>
    </row>
    <row r="161" spans="6:8" ht="11.25">
      <c r="F161" s="26" t="s">
        <v>53</v>
      </c>
      <c r="G161" s="26" t="s">
        <v>52</v>
      </c>
      <c r="H161" s="20">
        <f>H63</f>
        <v>199.8</v>
      </c>
    </row>
    <row r="162" spans="6:8" ht="11.25">
      <c r="F162" s="26" t="s">
        <v>52</v>
      </c>
      <c r="G162" s="26"/>
      <c r="H162" s="20">
        <f>H69</f>
        <v>150</v>
      </c>
    </row>
    <row r="163" spans="6:8" ht="11.25">
      <c r="F163" s="26" t="s">
        <v>52</v>
      </c>
      <c r="G163" s="26" t="s">
        <v>71</v>
      </c>
      <c r="H163" s="20">
        <v>375</v>
      </c>
    </row>
    <row r="164" spans="6:8" ht="11.25">
      <c r="F164" s="26" t="s">
        <v>55</v>
      </c>
      <c r="G164" s="26"/>
      <c r="H164" s="20">
        <f>H165+H166</f>
        <v>869.5</v>
      </c>
    </row>
    <row r="165" spans="6:8" ht="11.25">
      <c r="F165" s="26" t="s">
        <v>55</v>
      </c>
      <c r="G165" s="26" t="s">
        <v>72</v>
      </c>
      <c r="H165" s="20">
        <v>864.5</v>
      </c>
    </row>
    <row r="166" spans="6:8" ht="11.25">
      <c r="F166" s="26" t="s">
        <v>55</v>
      </c>
      <c r="G166" s="26" t="s">
        <v>129</v>
      </c>
      <c r="H166" s="20">
        <v>5</v>
      </c>
    </row>
    <row r="167" spans="6:8" ht="11.25">
      <c r="F167" s="26" t="s">
        <v>56</v>
      </c>
      <c r="G167" s="26"/>
      <c r="H167" s="20">
        <f>H168+H169+H170</f>
        <v>6606.6</v>
      </c>
    </row>
    <row r="168" spans="6:8" ht="11.25">
      <c r="F168" s="26" t="s">
        <v>56</v>
      </c>
      <c r="G168" s="26" t="s">
        <v>51</v>
      </c>
      <c r="H168" s="20">
        <f>H89</f>
        <v>1266.2</v>
      </c>
    </row>
    <row r="169" spans="6:8" ht="11.25">
      <c r="F169" s="26" t="s">
        <v>56</v>
      </c>
      <c r="G169" s="26" t="s">
        <v>53</v>
      </c>
      <c r="H169" s="20">
        <v>2509</v>
      </c>
    </row>
    <row r="170" spans="6:8" ht="11.25">
      <c r="F170" s="26" t="s">
        <v>56</v>
      </c>
      <c r="G170" s="26" t="s">
        <v>52</v>
      </c>
      <c r="H170" s="20">
        <f>H107</f>
        <v>2831.4</v>
      </c>
    </row>
    <row r="171" spans="6:8" ht="11.25">
      <c r="F171" s="26" t="s">
        <v>58</v>
      </c>
      <c r="G171" s="26"/>
      <c r="H171" s="20">
        <f>H122</f>
        <v>40</v>
      </c>
    </row>
    <row r="172" spans="6:8" ht="11.25">
      <c r="F172" s="26" t="s">
        <v>58</v>
      </c>
      <c r="G172" s="26" t="s">
        <v>56</v>
      </c>
      <c r="H172" s="20">
        <f>H123</f>
        <v>40</v>
      </c>
    </row>
    <row r="173" spans="6:8" ht="11.25">
      <c r="F173" s="26" t="s">
        <v>59</v>
      </c>
      <c r="G173" s="26"/>
      <c r="H173" s="20">
        <f>H174+H175</f>
        <v>3669.8</v>
      </c>
    </row>
    <row r="174" spans="6:8" ht="11.25">
      <c r="F174" s="26" t="s">
        <v>59</v>
      </c>
      <c r="G174" s="26" t="s">
        <v>51</v>
      </c>
      <c r="H174" s="20">
        <v>3643.8</v>
      </c>
    </row>
    <row r="175" spans="6:8" ht="11.25">
      <c r="F175" s="26" t="s">
        <v>59</v>
      </c>
      <c r="G175" s="26" t="s">
        <v>55</v>
      </c>
      <c r="H175" s="20">
        <v>26</v>
      </c>
    </row>
    <row r="176" spans="6:8" ht="11.25">
      <c r="F176" s="26" t="s">
        <v>159</v>
      </c>
      <c r="G176" s="26" t="s">
        <v>56</v>
      </c>
      <c r="H176" s="20">
        <v>189.3</v>
      </c>
    </row>
    <row r="177" ht="11.25">
      <c r="H177" s="20">
        <f>H13+H62+H69+H76+H88+H122+H128+H147</f>
        <v>16531.3</v>
      </c>
    </row>
  </sheetData>
  <sheetProtection/>
  <mergeCells count="10">
    <mergeCell ref="B1:H1"/>
    <mergeCell ref="H11:H12"/>
    <mergeCell ref="D12:F12"/>
    <mergeCell ref="B11:G11"/>
    <mergeCell ref="B7:H7"/>
    <mergeCell ref="A8:H8"/>
    <mergeCell ref="B2:H5"/>
    <mergeCell ref="A9:H9"/>
    <mergeCell ref="B6:H6"/>
    <mergeCell ref="G10:H10"/>
  </mergeCells>
  <printOptions/>
  <pageMargins left="0.7874015748031497" right="0.2755905511811024" top="0.1968503937007874" bottom="0.2362204724409449" header="0.5118110236220472" footer="0.5118110236220472"/>
  <pageSetup horizontalDpi="600" verticalDpi="600" orientation="portrait" paperSize="9" scale="72" r:id="rId1"/>
  <colBreaks count="1" manualBreakCount="1">
    <brk id="9" max="151" man="1"/>
  </colBreaks>
  <ignoredErrors>
    <ignoredError sqref="F70:F73 G22 D62:F68 B62:C69 G70:G72 G56:H56 G50:G52 B88:C89 H109:H110 H41:H42 G128:G132 B70:D73 G35:G37 B87 E70 G122:G124 H52 G147:G148 G112:H112 G54:H54 E84:F84 B50:F61 F170:G174 B13:G14 B19:E19 B83:B85 G95:H95 B101:E102 G101 B20:F23 G19:G20 B107:F113 G107:G110 G117:G118 G120 B117:F135 B35:F47 G39:G42 B76:C76 F155:G156 F158:G164 F166:G168" numberStoredAsText="1"/>
    <ignoredError sqref="H126" formula="1"/>
    <ignoredError sqref="H51 G125:G12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78"/>
  <sheetViews>
    <sheetView tabSelected="1" zoomScalePageLayoutView="0" workbookViewId="0" topLeftCell="A82">
      <selection activeCell="I87" sqref="I87"/>
    </sheetView>
  </sheetViews>
  <sheetFormatPr defaultColWidth="9.140625" defaultRowHeight="12.75"/>
  <cols>
    <col min="1" max="1" width="3.7109375" style="39" customWidth="1"/>
    <col min="2" max="2" width="52.28125" style="19" customWidth="1"/>
    <col min="3" max="3" width="6.7109375" style="19" customWidth="1"/>
    <col min="4" max="4" width="4.7109375" style="19" customWidth="1"/>
    <col min="5" max="5" width="4.57421875" style="19" customWidth="1"/>
    <col min="6" max="6" width="3.7109375" style="19" customWidth="1"/>
    <col min="7" max="7" width="4.8515625" style="19" customWidth="1"/>
    <col min="8" max="8" width="5.8515625" style="19" customWidth="1"/>
    <col min="9" max="9" width="6.8515625" style="19" customWidth="1"/>
    <col min="10" max="16384" width="9.140625" style="19" customWidth="1"/>
  </cols>
  <sheetData>
    <row r="1" spans="3:10" ht="12.75">
      <c r="C1" s="278" t="s">
        <v>258</v>
      </c>
      <c r="D1" s="278"/>
      <c r="E1" s="278"/>
      <c r="F1" s="278"/>
      <c r="G1" s="278"/>
      <c r="H1" s="278"/>
      <c r="I1" s="278"/>
      <c r="J1" s="278"/>
    </row>
    <row r="2" spans="3:10" ht="75.75" customHeight="1">
      <c r="C2" s="279" t="s">
        <v>257</v>
      </c>
      <c r="D2" s="279"/>
      <c r="E2" s="279"/>
      <c r="F2" s="279"/>
      <c r="G2" s="279"/>
      <c r="H2" s="279"/>
      <c r="I2" s="279"/>
      <c r="J2" s="279"/>
    </row>
    <row r="3" spans="7:9" ht="12.75">
      <c r="G3" s="280"/>
      <c r="H3" s="280"/>
      <c r="I3" s="280"/>
    </row>
    <row r="4" spans="3:13" ht="24.75" customHeight="1">
      <c r="C4" s="278" t="s">
        <v>127</v>
      </c>
      <c r="D4" s="278"/>
      <c r="E4" s="278"/>
      <c r="F4" s="278"/>
      <c r="G4" s="278"/>
      <c r="H4" s="278"/>
      <c r="I4" s="278"/>
      <c r="J4" s="278"/>
      <c r="M4" s="112"/>
    </row>
    <row r="5" spans="3:10" ht="78.75" customHeight="1">
      <c r="C5" s="282" t="s">
        <v>126</v>
      </c>
      <c r="D5" s="282"/>
      <c r="E5" s="282"/>
      <c r="F5" s="282"/>
      <c r="G5" s="282"/>
      <c r="H5" s="282"/>
      <c r="I5" s="282"/>
      <c r="J5" s="282"/>
    </row>
    <row r="6" spans="6:9" ht="18.75" customHeight="1">
      <c r="F6" s="281"/>
      <c r="G6" s="281"/>
      <c r="H6" s="281"/>
      <c r="I6" s="281"/>
    </row>
    <row r="7" spans="1:10" ht="36.75" customHeight="1">
      <c r="A7" s="271" t="s">
        <v>110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9" ht="15.75">
      <c r="A8" s="272" t="s">
        <v>92</v>
      </c>
      <c r="B8" s="272"/>
      <c r="C8" s="272"/>
      <c r="D8" s="272"/>
      <c r="E8" s="272"/>
      <c r="F8" s="272"/>
      <c r="G8" s="272"/>
      <c r="H8" s="272"/>
      <c r="I8" s="272"/>
    </row>
    <row r="9" spans="1:9" ht="12.75" customHeight="1">
      <c r="A9" s="18"/>
      <c r="I9" s="19" t="s">
        <v>63</v>
      </c>
    </row>
    <row r="10" spans="1:10" ht="34.5" customHeight="1">
      <c r="A10" s="275" t="s">
        <v>46</v>
      </c>
      <c r="B10" s="173" t="s">
        <v>67</v>
      </c>
      <c r="C10" s="276" t="s">
        <v>62</v>
      </c>
      <c r="D10" s="273" t="s">
        <v>135</v>
      </c>
      <c r="E10" s="273"/>
      <c r="F10" s="273"/>
      <c r="G10" s="273"/>
      <c r="H10" s="273"/>
      <c r="I10" s="273"/>
      <c r="J10" s="274" t="s">
        <v>133</v>
      </c>
    </row>
    <row r="11" spans="1:10" ht="55.5" customHeight="1">
      <c r="A11" s="275"/>
      <c r="B11" s="174"/>
      <c r="C11" s="277"/>
      <c r="D11" s="175" t="s">
        <v>70</v>
      </c>
      <c r="E11" s="175" t="s">
        <v>69</v>
      </c>
      <c r="F11" s="273" t="s">
        <v>68</v>
      </c>
      <c r="G11" s="273"/>
      <c r="H11" s="273"/>
      <c r="I11" s="175" t="s">
        <v>134</v>
      </c>
      <c r="J11" s="274"/>
    </row>
    <row r="12" spans="1:10" ht="12.75">
      <c r="A12" s="103">
        <v>1</v>
      </c>
      <c r="B12" s="176" t="s">
        <v>148</v>
      </c>
      <c r="C12" s="132">
        <v>871</v>
      </c>
      <c r="D12" s="132" t="s">
        <v>51</v>
      </c>
      <c r="E12" s="132" t="s">
        <v>49</v>
      </c>
      <c r="F12" s="132"/>
      <c r="G12" s="132"/>
      <c r="H12" s="132"/>
      <c r="I12" s="132"/>
      <c r="J12" s="129">
        <f>J13+J34+J38+J30</f>
        <v>4837.699999999999</v>
      </c>
    </row>
    <row r="13" spans="1:10" ht="33.75">
      <c r="A13" s="103"/>
      <c r="B13" s="131" t="s">
        <v>54</v>
      </c>
      <c r="C13" s="38">
        <v>871</v>
      </c>
      <c r="D13" s="38" t="s">
        <v>51</v>
      </c>
      <c r="E13" s="38" t="s">
        <v>55</v>
      </c>
      <c r="F13" s="2"/>
      <c r="G13" s="2"/>
      <c r="H13" s="2"/>
      <c r="I13" s="2"/>
      <c r="J13" s="129">
        <f>J14+J24</f>
        <v>3813.3999999999996</v>
      </c>
    </row>
    <row r="14" spans="1:10" ht="25.5">
      <c r="A14" s="103"/>
      <c r="B14" s="169" t="s">
        <v>93</v>
      </c>
      <c r="C14" s="38">
        <v>871</v>
      </c>
      <c r="D14" s="68" t="s">
        <v>51</v>
      </c>
      <c r="E14" s="69" t="s">
        <v>55</v>
      </c>
      <c r="F14" s="177" t="s">
        <v>137</v>
      </c>
      <c r="G14" s="177"/>
      <c r="H14" s="177"/>
      <c r="I14" s="178"/>
      <c r="J14" s="179">
        <f>J15+J18</f>
        <v>3627.7</v>
      </c>
    </row>
    <row r="15" spans="1:10" ht="12.75">
      <c r="A15" s="103"/>
      <c r="B15" s="169" t="s">
        <v>94</v>
      </c>
      <c r="C15" s="38" t="s">
        <v>65</v>
      </c>
      <c r="D15" s="38" t="s">
        <v>51</v>
      </c>
      <c r="E15" s="38" t="s">
        <v>55</v>
      </c>
      <c r="F15" s="100" t="s">
        <v>137</v>
      </c>
      <c r="G15" s="100" t="s">
        <v>138</v>
      </c>
      <c r="H15" s="100"/>
      <c r="I15" s="2"/>
      <c r="J15" s="28">
        <f>J16</f>
        <v>681.6</v>
      </c>
    </row>
    <row r="16" spans="1:10" ht="51">
      <c r="A16" s="103"/>
      <c r="B16" s="67" t="s">
        <v>95</v>
      </c>
      <c r="C16" s="38" t="s">
        <v>65</v>
      </c>
      <c r="D16" s="68" t="s">
        <v>51</v>
      </c>
      <c r="E16" s="69" t="s">
        <v>55</v>
      </c>
      <c r="F16" s="177" t="s">
        <v>137</v>
      </c>
      <c r="G16" s="177" t="s">
        <v>138</v>
      </c>
      <c r="H16" s="177" t="s">
        <v>139</v>
      </c>
      <c r="I16" s="178"/>
      <c r="J16" s="180">
        <f>J17</f>
        <v>681.6</v>
      </c>
    </row>
    <row r="17" spans="1:10" ht="24">
      <c r="A17" s="103"/>
      <c r="B17" s="72" t="s">
        <v>96</v>
      </c>
      <c r="C17" s="38" t="s">
        <v>65</v>
      </c>
      <c r="D17" s="68" t="s">
        <v>51</v>
      </c>
      <c r="E17" s="69" t="s">
        <v>55</v>
      </c>
      <c r="F17" s="177" t="s">
        <v>137</v>
      </c>
      <c r="G17" s="177" t="s">
        <v>138</v>
      </c>
      <c r="H17" s="177" t="s">
        <v>139</v>
      </c>
      <c r="I17" s="181" t="s">
        <v>119</v>
      </c>
      <c r="J17" s="180">
        <v>681.6</v>
      </c>
    </row>
    <row r="18" spans="1:10" ht="12.75">
      <c r="A18" s="103"/>
      <c r="B18" s="131" t="s">
        <v>140</v>
      </c>
      <c r="C18" s="38">
        <v>871</v>
      </c>
      <c r="D18" s="38" t="s">
        <v>51</v>
      </c>
      <c r="E18" s="38" t="s">
        <v>55</v>
      </c>
      <c r="F18" s="2" t="s">
        <v>137</v>
      </c>
      <c r="G18" s="2" t="s">
        <v>141</v>
      </c>
      <c r="H18" s="2"/>
      <c r="I18" s="2"/>
      <c r="J18" s="129">
        <f>J19+J21</f>
        <v>2946.1</v>
      </c>
    </row>
    <row r="19" spans="1:10" ht="22.5">
      <c r="A19" s="103"/>
      <c r="B19" s="1" t="s">
        <v>253</v>
      </c>
      <c r="C19" s="2">
        <v>871</v>
      </c>
      <c r="D19" s="2" t="s">
        <v>51</v>
      </c>
      <c r="E19" s="2" t="s">
        <v>55</v>
      </c>
      <c r="F19" s="2" t="s">
        <v>137</v>
      </c>
      <c r="G19" s="2" t="s">
        <v>141</v>
      </c>
      <c r="H19" s="2" t="s">
        <v>139</v>
      </c>
      <c r="I19" s="2"/>
      <c r="J19" s="129">
        <f>J20</f>
        <v>2616.1</v>
      </c>
    </row>
    <row r="20" spans="1:10" ht="56.25">
      <c r="A20" s="103"/>
      <c r="B20" s="130" t="s">
        <v>252</v>
      </c>
      <c r="C20" s="2">
        <v>871</v>
      </c>
      <c r="D20" s="2" t="s">
        <v>51</v>
      </c>
      <c r="E20" s="2" t="s">
        <v>55</v>
      </c>
      <c r="F20" s="2" t="s">
        <v>137</v>
      </c>
      <c r="G20" s="2" t="s">
        <v>141</v>
      </c>
      <c r="H20" s="2" t="s">
        <v>139</v>
      </c>
      <c r="I20" s="2" t="s">
        <v>119</v>
      </c>
      <c r="J20" s="129">
        <v>2616.1</v>
      </c>
    </row>
    <row r="21" spans="1:10" ht="33.75">
      <c r="A21" s="103"/>
      <c r="B21" s="131" t="s">
        <v>254</v>
      </c>
      <c r="C21" s="38">
        <v>871</v>
      </c>
      <c r="D21" s="38" t="s">
        <v>51</v>
      </c>
      <c r="E21" s="38" t="s">
        <v>55</v>
      </c>
      <c r="F21" s="2" t="s">
        <v>137</v>
      </c>
      <c r="G21" s="2" t="s">
        <v>141</v>
      </c>
      <c r="H21" s="2" t="s">
        <v>151</v>
      </c>
      <c r="I21" s="132"/>
      <c r="J21" s="35">
        <f>J22+J23</f>
        <v>330</v>
      </c>
    </row>
    <row r="22" spans="1:10" ht="22.5">
      <c r="A22" s="103"/>
      <c r="B22" s="133" t="s">
        <v>242</v>
      </c>
      <c r="C22" s="132">
        <v>871</v>
      </c>
      <c r="D22" s="132" t="s">
        <v>51</v>
      </c>
      <c r="E22" s="132" t="s">
        <v>55</v>
      </c>
      <c r="F22" s="2" t="s">
        <v>137</v>
      </c>
      <c r="G22" s="2" t="s">
        <v>141</v>
      </c>
      <c r="H22" s="2" t="s">
        <v>151</v>
      </c>
      <c r="I22" s="2" t="s">
        <v>98</v>
      </c>
      <c r="J22" s="35">
        <v>280</v>
      </c>
    </row>
    <row r="23" spans="1:10" ht="22.5">
      <c r="A23" s="103"/>
      <c r="B23" s="133" t="s">
        <v>251</v>
      </c>
      <c r="C23" s="132" t="s">
        <v>65</v>
      </c>
      <c r="D23" s="132" t="s">
        <v>51</v>
      </c>
      <c r="E23" s="132" t="s">
        <v>55</v>
      </c>
      <c r="F23" s="2" t="s">
        <v>137</v>
      </c>
      <c r="G23" s="2" t="s">
        <v>141</v>
      </c>
      <c r="H23" s="2" t="s">
        <v>151</v>
      </c>
      <c r="I23" s="2" t="s">
        <v>145</v>
      </c>
      <c r="J23" s="35">
        <v>50</v>
      </c>
    </row>
    <row r="24" spans="1:10" ht="12.75">
      <c r="A24" s="103"/>
      <c r="B24" s="169" t="s">
        <v>177</v>
      </c>
      <c r="C24" s="132" t="s">
        <v>65</v>
      </c>
      <c r="D24" s="95" t="s">
        <v>51</v>
      </c>
      <c r="E24" s="96" t="s">
        <v>55</v>
      </c>
      <c r="F24" s="102" t="s">
        <v>154</v>
      </c>
      <c r="G24" s="102"/>
      <c r="H24" s="102"/>
      <c r="I24" s="97"/>
      <c r="J24" s="35">
        <f>J25</f>
        <v>185.70000000000002</v>
      </c>
    </row>
    <row r="25" spans="1:10" ht="51">
      <c r="A25" s="103"/>
      <c r="B25" s="169" t="s">
        <v>195</v>
      </c>
      <c r="C25" s="132" t="s">
        <v>65</v>
      </c>
      <c r="D25" s="95" t="s">
        <v>51</v>
      </c>
      <c r="E25" s="96" t="s">
        <v>55</v>
      </c>
      <c r="F25" s="102" t="s">
        <v>154</v>
      </c>
      <c r="G25" s="102" t="s">
        <v>138</v>
      </c>
      <c r="H25" s="102"/>
      <c r="I25" s="97"/>
      <c r="J25" s="35">
        <f>J26+J28</f>
        <v>185.70000000000002</v>
      </c>
    </row>
    <row r="26" spans="1:10" ht="72">
      <c r="A26" s="103"/>
      <c r="B26" s="134" t="s">
        <v>194</v>
      </c>
      <c r="C26" s="182" t="s">
        <v>65</v>
      </c>
      <c r="D26" s="95" t="s">
        <v>51</v>
      </c>
      <c r="E26" s="96" t="s">
        <v>55</v>
      </c>
      <c r="F26" s="102" t="s">
        <v>154</v>
      </c>
      <c r="G26" s="102" t="s">
        <v>138</v>
      </c>
      <c r="H26" s="102" t="s">
        <v>188</v>
      </c>
      <c r="I26" s="97"/>
      <c r="J26" s="35">
        <f>J27</f>
        <v>22.3</v>
      </c>
    </row>
    <row r="27" spans="1:10" ht="12.75">
      <c r="A27" s="103"/>
      <c r="B27" s="84" t="s">
        <v>189</v>
      </c>
      <c r="C27" s="132" t="s">
        <v>65</v>
      </c>
      <c r="D27" s="95" t="s">
        <v>51</v>
      </c>
      <c r="E27" s="96" t="s">
        <v>55</v>
      </c>
      <c r="F27" s="102" t="s">
        <v>154</v>
      </c>
      <c r="G27" s="102" t="s">
        <v>138</v>
      </c>
      <c r="H27" s="102" t="s">
        <v>188</v>
      </c>
      <c r="I27" s="97" t="s">
        <v>190</v>
      </c>
      <c r="J27" s="35">
        <v>22.3</v>
      </c>
    </row>
    <row r="28" spans="1:10" ht="84">
      <c r="A28" s="103"/>
      <c r="B28" s="135" t="s">
        <v>193</v>
      </c>
      <c r="C28" s="182" t="s">
        <v>65</v>
      </c>
      <c r="D28" s="95" t="s">
        <v>51</v>
      </c>
      <c r="E28" s="96" t="s">
        <v>55</v>
      </c>
      <c r="F28" s="102" t="s">
        <v>154</v>
      </c>
      <c r="G28" s="102" t="s">
        <v>138</v>
      </c>
      <c r="H28" s="102" t="s">
        <v>155</v>
      </c>
      <c r="I28" s="97"/>
      <c r="J28" s="35">
        <f>J29</f>
        <v>163.4</v>
      </c>
    </row>
    <row r="29" spans="1:10" ht="12.75">
      <c r="A29" s="103"/>
      <c r="B29" s="84" t="s">
        <v>189</v>
      </c>
      <c r="C29" s="132" t="s">
        <v>65</v>
      </c>
      <c r="D29" s="95" t="s">
        <v>51</v>
      </c>
      <c r="E29" s="96" t="s">
        <v>55</v>
      </c>
      <c r="F29" s="102" t="s">
        <v>154</v>
      </c>
      <c r="G29" s="102" t="s">
        <v>138</v>
      </c>
      <c r="H29" s="102" t="s">
        <v>155</v>
      </c>
      <c r="I29" s="97" t="s">
        <v>190</v>
      </c>
      <c r="J29" s="35">
        <v>163.4</v>
      </c>
    </row>
    <row r="30" spans="1:10" ht="12.75">
      <c r="A30" s="103"/>
      <c r="B30" s="169" t="s">
        <v>177</v>
      </c>
      <c r="C30" s="132" t="s">
        <v>65</v>
      </c>
      <c r="D30" s="68" t="s">
        <v>51</v>
      </c>
      <c r="E30" s="69" t="s">
        <v>113</v>
      </c>
      <c r="F30" s="177" t="s">
        <v>154</v>
      </c>
      <c r="G30" s="177"/>
      <c r="H30" s="177"/>
      <c r="I30" s="178"/>
      <c r="J30" s="183">
        <v>31.4</v>
      </c>
    </row>
    <row r="31" spans="1:10" ht="56.25" customHeight="1">
      <c r="A31" s="103"/>
      <c r="B31" s="169" t="s">
        <v>191</v>
      </c>
      <c r="C31" s="132" t="s">
        <v>65</v>
      </c>
      <c r="D31" s="68" t="s">
        <v>51</v>
      </c>
      <c r="E31" s="69" t="s">
        <v>113</v>
      </c>
      <c r="F31" s="177" t="s">
        <v>154</v>
      </c>
      <c r="G31" s="177" t="s">
        <v>138</v>
      </c>
      <c r="H31" s="177"/>
      <c r="I31" s="184"/>
      <c r="J31" s="183">
        <v>31.4</v>
      </c>
    </row>
    <row r="32" spans="1:10" ht="72">
      <c r="A32" s="103"/>
      <c r="B32" s="137" t="s">
        <v>192</v>
      </c>
      <c r="C32" s="182" t="s">
        <v>65</v>
      </c>
      <c r="D32" s="68" t="s">
        <v>51</v>
      </c>
      <c r="E32" s="69" t="s">
        <v>113</v>
      </c>
      <c r="F32" s="177" t="s">
        <v>154</v>
      </c>
      <c r="G32" s="177" t="s">
        <v>138</v>
      </c>
      <c r="H32" s="177" t="s">
        <v>187</v>
      </c>
      <c r="I32" s="184"/>
      <c r="J32" s="183">
        <v>31.4</v>
      </c>
    </row>
    <row r="33" spans="1:10" ht="12.75">
      <c r="A33" s="103"/>
      <c r="B33" s="91" t="s">
        <v>177</v>
      </c>
      <c r="C33" s="132" t="s">
        <v>65</v>
      </c>
      <c r="D33" s="68" t="s">
        <v>51</v>
      </c>
      <c r="E33" s="69" t="s">
        <v>113</v>
      </c>
      <c r="F33" s="177" t="s">
        <v>154</v>
      </c>
      <c r="G33" s="177" t="s">
        <v>138</v>
      </c>
      <c r="H33" s="177" t="s">
        <v>187</v>
      </c>
      <c r="I33" s="184" t="s">
        <v>190</v>
      </c>
      <c r="J33" s="183">
        <v>31.4</v>
      </c>
    </row>
    <row r="34" spans="1:10" ht="12.75">
      <c r="A34" s="103"/>
      <c r="B34" s="1" t="s">
        <v>38</v>
      </c>
      <c r="C34" s="38">
        <v>871</v>
      </c>
      <c r="D34" s="2" t="s">
        <v>51</v>
      </c>
      <c r="E34" s="2">
        <v>11</v>
      </c>
      <c r="F34" s="2" t="s">
        <v>215</v>
      </c>
      <c r="G34" s="2"/>
      <c r="H34" s="2"/>
      <c r="I34" s="132"/>
      <c r="J34" s="28">
        <f>J35</f>
        <v>85</v>
      </c>
    </row>
    <row r="35" spans="1:10" ht="12.75">
      <c r="A35" s="103"/>
      <c r="B35" s="138" t="s">
        <v>217</v>
      </c>
      <c r="C35" s="2">
        <v>871</v>
      </c>
      <c r="D35" s="2" t="s">
        <v>51</v>
      </c>
      <c r="E35" s="2" t="s">
        <v>159</v>
      </c>
      <c r="F35" s="2" t="s">
        <v>215</v>
      </c>
      <c r="G35" s="2" t="s">
        <v>138</v>
      </c>
      <c r="H35" s="2"/>
      <c r="I35" s="132"/>
      <c r="J35" s="28">
        <f>J36</f>
        <v>85</v>
      </c>
    </row>
    <row r="36" spans="1:10" ht="22.5">
      <c r="A36" s="103"/>
      <c r="B36" s="139" t="s">
        <v>218</v>
      </c>
      <c r="C36" s="2">
        <v>871</v>
      </c>
      <c r="D36" s="2" t="s">
        <v>51</v>
      </c>
      <c r="E36" s="2" t="s">
        <v>159</v>
      </c>
      <c r="F36" s="2" t="s">
        <v>215</v>
      </c>
      <c r="G36" s="2" t="s">
        <v>138</v>
      </c>
      <c r="H36" s="2" t="s">
        <v>216</v>
      </c>
      <c r="I36" s="132"/>
      <c r="J36" s="28">
        <f>J37</f>
        <v>85</v>
      </c>
    </row>
    <row r="37" spans="1:10" ht="22.5">
      <c r="A37" s="103"/>
      <c r="B37" s="130" t="s">
        <v>256</v>
      </c>
      <c r="C37" s="2">
        <v>871</v>
      </c>
      <c r="D37" s="2" t="s">
        <v>51</v>
      </c>
      <c r="E37" s="2" t="s">
        <v>159</v>
      </c>
      <c r="F37" s="2" t="s">
        <v>215</v>
      </c>
      <c r="G37" s="2" t="s">
        <v>138</v>
      </c>
      <c r="H37" s="2" t="s">
        <v>216</v>
      </c>
      <c r="I37" s="132" t="s">
        <v>120</v>
      </c>
      <c r="J37" s="28">
        <v>85</v>
      </c>
    </row>
    <row r="38" spans="1:10" ht="12.75">
      <c r="A38" s="103"/>
      <c r="B38" s="131" t="s">
        <v>61</v>
      </c>
      <c r="C38" s="2">
        <v>871</v>
      </c>
      <c r="D38" s="38" t="s">
        <v>51</v>
      </c>
      <c r="E38" s="38" t="s">
        <v>160</v>
      </c>
      <c r="F38" s="2"/>
      <c r="G38" s="2"/>
      <c r="H38" s="2"/>
      <c r="I38" s="29"/>
      <c r="J38" s="28">
        <f>J39+J49+J57+J43</f>
        <v>907.9000000000001</v>
      </c>
    </row>
    <row r="39" spans="1:10" ht="22.5">
      <c r="A39" s="103"/>
      <c r="B39" s="1" t="s">
        <v>153</v>
      </c>
      <c r="C39" s="38">
        <v>871</v>
      </c>
      <c r="D39" s="38" t="s">
        <v>51</v>
      </c>
      <c r="E39" s="38" t="s">
        <v>160</v>
      </c>
      <c r="F39" s="2" t="s">
        <v>154</v>
      </c>
      <c r="G39" s="2"/>
      <c r="H39" s="2"/>
      <c r="I39" s="29"/>
      <c r="J39" s="28">
        <f>J40</f>
        <v>52.3</v>
      </c>
    </row>
    <row r="40" spans="1:10" ht="22.5">
      <c r="A40" s="103"/>
      <c r="B40" s="1" t="s">
        <v>156</v>
      </c>
      <c r="C40" s="38">
        <v>871</v>
      </c>
      <c r="D40" s="2" t="s">
        <v>51</v>
      </c>
      <c r="E40" s="2" t="s">
        <v>160</v>
      </c>
      <c r="F40" s="2" t="s">
        <v>154</v>
      </c>
      <c r="G40" s="2" t="s">
        <v>157</v>
      </c>
      <c r="H40" s="2"/>
      <c r="I40" s="2"/>
      <c r="J40" s="28">
        <f>J41</f>
        <v>52.3</v>
      </c>
    </row>
    <row r="41" spans="1:10" ht="45">
      <c r="A41" s="103"/>
      <c r="B41" s="140" t="s">
        <v>250</v>
      </c>
      <c r="C41" s="2">
        <v>871</v>
      </c>
      <c r="D41" s="2" t="s">
        <v>51</v>
      </c>
      <c r="E41" s="2" t="s">
        <v>160</v>
      </c>
      <c r="F41" s="2" t="s">
        <v>154</v>
      </c>
      <c r="G41" s="2" t="s">
        <v>157</v>
      </c>
      <c r="H41" s="2" t="s">
        <v>158</v>
      </c>
      <c r="I41" s="2"/>
      <c r="J41" s="28">
        <f>J42</f>
        <v>52.3</v>
      </c>
    </row>
    <row r="42" spans="1:10" ht="56.25">
      <c r="A42" s="103"/>
      <c r="B42" s="139" t="s">
        <v>255</v>
      </c>
      <c r="C42" s="2">
        <v>871</v>
      </c>
      <c r="D42" s="2" t="s">
        <v>51</v>
      </c>
      <c r="E42" s="2" t="s">
        <v>160</v>
      </c>
      <c r="F42" s="2" t="s">
        <v>154</v>
      </c>
      <c r="G42" s="2" t="s">
        <v>157</v>
      </c>
      <c r="H42" s="2" t="s">
        <v>158</v>
      </c>
      <c r="I42" s="2" t="s">
        <v>121</v>
      </c>
      <c r="J42" s="35">
        <v>52.3</v>
      </c>
    </row>
    <row r="43" spans="1:10" ht="33.75">
      <c r="A43" s="103"/>
      <c r="B43" s="131" t="s">
        <v>243</v>
      </c>
      <c r="C43" s="2">
        <v>871</v>
      </c>
      <c r="D43" s="38" t="s">
        <v>51</v>
      </c>
      <c r="E43" s="38" t="s">
        <v>160</v>
      </c>
      <c r="F43" s="2" t="s">
        <v>51</v>
      </c>
      <c r="G43" s="2" t="s">
        <v>142</v>
      </c>
      <c r="H43" s="2" t="s">
        <v>143</v>
      </c>
      <c r="I43" s="2"/>
      <c r="J43" s="28">
        <f>J44</f>
        <v>350</v>
      </c>
    </row>
    <row r="44" spans="1:10" ht="45">
      <c r="A44" s="103"/>
      <c r="B44" s="139" t="s">
        <v>116</v>
      </c>
      <c r="C44" s="38">
        <v>871</v>
      </c>
      <c r="D44" s="2" t="s">
        <v>51</v>
      </c>
      <c r="E44" s="2" t="s">
        <v>160</v>
      </c>
      <c r="F44" s="2" t="s">
        <v>51</v>
      </c>
      <c r="G44" s="2" t="s">
        <v>138</v>
      </c>
      <c r="H44" s="2" t="s">
        <v>143</v>
      </c>
      <c r="I44" s="2"/>
      <c r="J44" s="28">
        <f>J45+J47</f>
        <v>350</v>
      </c>
    </row>
    <row r="45" spans="1:10" ht="56.25">
      <c r="A45" s="103"/>
      <c r="B45" s="1" t="s">
        <v>117</v>
      </c>
      <c r="C45" s="2">
        <v>871</v>
      </c>
      <c r="D45" s="2" t="s">
        <v>51</v>
      </c>
      <c r="E45" s="2" t="s">
        <v>160</v>
      </c>
      <c r="F45" s="2" t="s">
        <v>51</v>
      </c>
      <c r="G45" s="2" t="s">
        <v>138</v>
      </c>
      <c r="H45" s="2" t="s">
        <v>165</v>
      </c>
      <c r="I45" s="29"/>
      <c r="J45" s="28">
        <f>J46</f>
        <v>300</v>
      </c>
    </row>
    <row r="46" spans="1:10" ht="22.5">
      <c r="A46" s="103"/>
      <c r="B46" s="133" t="s">
        <v>242</v>
      </c>
      <c r="C46" s="2">
        <v>871</v>
      </c>
      <c r="D46" s="2" t="s">
        <v>51</v>
      </c>
      <c r="E46" s="2" t="s">
        <v>160</v>
      </c>
      <c r="F46" s="2" t="s">
        <v>51</v>
      </c>
      <c r="G46" s="2" t="s">
        <v>138</v>
      </c>
      <c r="H46" s="2" t="s">
        <v>165</v>
      </c>
      <c r="I46" s="29">
        <v>240</v>
      </c>
      <c r="J46" s="35">
        <v>300</v>
      </c>
    </row>
    <row r="47" spans="1:10" ht="56.25">
      <c r="A47" s="103"/>
      <c r="B47" s="1" t="s">
        <v>221</v>
      </c>
      <c r="C47" s="2">
        <v>871</v>
      </c>
      <c r="D47" s="2" t="s">
        <v>51</v>
      </c>
      <c r="E47" s="2" t="s">
        <v>160</v>
      </c>
      <c r="F47" s="2" t="s">
        <v>51</v>
      </c>
      <c r="G47" s="2" t="s">
        <v>138</v>
      </c>
      <c r="H47" s="2" t="s">
        <v>89</v>
      </c>
      <c r="I47" s="29"/>
      <c r="J47" s="35">
        <v>50</v>
      </c>
    </row>
    <row r="48" spans="1:10" ht="22.5">
      <c r="A48" s="103"/>
      <c r="B48" s="133" t="s">
        <v>242</v>
      </c>
      <c r="C48" s="2" t="s">
        <v>65</v>
      </c>
      <c r="D48" s="2" t="s">
        <v>51</v>
      </c>
      <c r="E48" s="2" t="s">
        <v>160</v>
      </c>
      <c r="F48" s="2" t="s">
        <v>51</v>
      </c>
      <c r="G48" s="2" t="s">
        <v>138</v>
      </c>
      <c r="H48" s="2" t="s">
        <v>89</v>
      </c>
      <c r="I48" s="29">
        <v>240</v>
      </c>
      <c r="J48" s="35">
        <v>50</v>
      </c>
    </row>
    <row r="49" spans="1:10" ht="22.5">
      <c r="A49" s="103"/>
      <c r="B49" s="131" t="s">
        <v>78</v>
      </c>
      <c r="C49" s="2" t="s">
        <v>65</v>
      </c>
      <c r="D49" s="2" t="s">
        <v>51</v>
      </c>
      <c r="E49" s="2" t="s">
        <v>160</v>
      </c>
      <c r="F49" s="2" t="s">
        <v>53</v>
      </c>
      <c r="G49" s="2"/>
      <c r="H49" s="2"/>
      <c r="I49" s="29"/>
      <c r="J49" s="35">
        <f>J50</f>
        <v>355.6</v>
      </c>
    </row>
    <row r="50" spans="1:10" ht="45">
      <c r="A50" s="103"/>
      <c r="B50" s="140" t="s">
        <v>79</v>
      </c>
      <c r="C50" s="2">
        <v>871</v>
      </c>
      <c r="D50" s="2" t="s">
        <v>51</v>
      </c>
      <c r="E50" s="2" t="s">
        <v>160</v>
      </c>
      <c r="F50" s="2" t="s">
        <v>53</v>
      </c>
      <c r="G50" s="2" t="s">
        <v>138</v>
      </c>
      <c r="H50" s="2"/>
      <c r="I50" s="29"/>
      <c r="J50" s="35">
        <f>J51+J53+J55</f>
        <v>355.6</v>
      </c>
    </row>
    <row r="51" spans="1:10" ht="67.5">
      <c r="A51" s="103"/>
      <c r="B51" s="131" t="s">
        <v>80</v>
      </c>
      <c r="C51" s="2">
        <v>871</v>
      </c>
      <c r="D51" s="2" t="s">
        <v>51</v>
      </c>
      <c r="E51" s="2" t="s">
        <v>160</v>
      </c>
      <c r="F51" s="2" t="s">
        <v>53</v>
      </c>
      <c r="G51" s="2" t="s">
        <v>138</v>
      </c>
      <c r="H51" s="2" t="s">
        <v>161</v>
      </c>
      <c r="I51" s="29"/>
      <c r="J51" s="35">
        <f>J52</f>
        <v>81.6</v>
      </c>
    </row>
    <row r="52" spans="1:10" ht="22.5">
      <c r="A52" s="103"/>
      <c r="B52" s="133" t="s">
        <v>242</v>
      </c>
      <c r="C52" s="2">
        <v>871</v>
      </c>
      <c r="D52" s="2" t="s">
        <v>51</v>
      </c>
      <c r="E52" s="2" t="s">
        <v>160</v>
      </c>
      <c r="F52" s="2" t="s">
        <v>53</v>
      </c>
      <c r="G52" s="2" t="s">
        <v>138</v>
      </c>
      <c r="H52" s="2" t="s">
        <v>161</v>
      </c>
      <c r="I52" s="29">
        <v>240</v>
      </c>
      <c r="J52" s="35">
        <v>81.6</v>
      </c>
    </row>
    <row r="53" spans="1:10" ht="78.75">
      <c r="A53" s="103"/>
      <c r="B53" s="143" t="s">
        <v>81</v>
      </c>
      <c r="C53" s="2">
        <v>871</v>
      </c>
      <c r="D53" s="2" t="s">
        <v>51</v>
      </c>
      <c r="E53" s="2" t="s">
        <v>160</v>
      </c>
      <c r="F53" s="2" t="s">
        <v>53</v>
      </c>
      <c r="G53" s="2" t="s">
        <v>138</v>
      </c>
      <c r="H53" s="2" t="s">
        <v>162</v>
      </c>
      <c r="I53" s="29"/>
      <c r="J53" s="35">
        <f>J54</f>
        <v>250</v>
      </c>
    </row>
    <row r="54" spans="1:10" ht="22.5">
      <c r="A54" s="103"/>
      <c r="B54" s="133" t="s">
        <v>242</v>
      </c>
      <c r="C54" s="2">
        <v>871</v>
      </c>
      <c r="D54" s="2" t="s">
        <v>51</v>
      </c>
      <c r="E54" s="2" t="s">
        <v>160</v>
      </c>
      <c r="F54" s="2" t="s">
        <v>53</v>
      </c>
      <c r="G54" s="2" t="s">
        <v>138</v>
      </c>
      <c r="H54" s="2" t="s">
        <v>162</v>
      </c>
      <c r="I54" s="29">
        <v>240</v>
      </c>
      <c r="J54" s="35">
        <v>250</v>
      </c>
    </row>
    <row r="55" spans="1:10" ht="56.25">
      <c r="A55" s="103"/>
      <c r="B55" s="144" t="s">
        <v>82</v>
      </c>
      <c r="C55" s="2">
        <v>871</v>
      </c>
      <c r="D55" s="2" t="s">
        <v>51</v>
      </c>
      <c r="E55" s="2" t="s">
        <v>160</v>
      </c>
      <c r="F55" s="2" t="s">
        <v>53</v>
      </c>
      <c r="G55" s="2" t="s">
        <v>138</v>
      </c>
      <c r="H55" s="2" t="s">
        <v>163</v>
      </c>
      <c r="I55" s="29"/>
      <c r="J55" s="35">
        <f>J56</f>
        <v>24</v>
      </c>
    </row>
    <row r="56" spans="1:10" ht="22.5">
      <c r="A56" s="103"/>
      <c r="B56" s="133" t="s">
        <v>242</v>
      </c>
      <c r="C56" s="2">
        <v>871</v>
      </c>
      <c r="D56" s="2" t="s">
        <v>51</v>
      </c>
      <c r="E56" s="2" t="s">
        <v>160</v>
      </c>
      <c r="F56" s="2" t="s">
        <v>53</v>
      </c>
      <c r="G56" s="2" t="s">
        <v>138</v>
      </c>
      <c r="H56" s="2" t="s">
        <v>163</v>
      </c>
      <c r="I56" s="29">
        <v>240</v>
      </c>
      <c r="J56" s="35">
        <v>24</v>
      </c>
    </row>
    <row r="57" spans="1:10" ht="22.5">
      <c r="A57" s="103"/>
      <c r="B57" s="131" t="s">
        <v>237</v>
      </c>
      <c r="C57" s="2">
        <v>871</v>
      </c>
      <c r="D57" s="38" t="s">
        <v>51</v>
      </c>
      <c r="E57" s="38" t="s">
        <v>160</v>
      </c>
      <c r="F57" s="2" t="s">
        <v>137</v>
      </c>
      <c r="G57" s="2"/>
      <c r="H57" s="2"/>
      <c r="I57" s="2"/>
      <c r="J57" s="35">
        <f>J58</f>
        <v>150</v>
      </c>
    </row>
    <row r="58" spans="1:10" ht="12.75">
      <c r="A58" s="103"/>
      <c r="B58" s="131" t="s">
        <v>140</v>
      </c>
      <c r="C58" s="38">
        <v>871</v>
      </c>
      <c r="D58" s="38" t="s">
        <v>51</v>
      </c>
      <c r="E58" s="38" t="s">
        <v>160</v>
      </c>
      <c r="F58" s="2" t="s">
        <v>137</v>
      </c>
      <c r="G58" s="2" t="s">
        <v>141</v>
      </c>
      <c r="H58" s="2"/>
      <c r="I58" s="2"/>
      <c r="J58" s="35">
        <f>J59</f>
        <v>150</v>
      </c>
    </row>
    <row r="59" spans="1:10" ht="33.75">
      <c r="A59" s="103"/>
      <c r="B59" s="131" t="s">
        <v>0</v>
      </c>
      <c r="C59" s="38">
        <v>871</v>
      </c>
      <c r="D59" s="38" t="s">
        <v>51</v>
      </c>
      <c r="E59" s="38" t="s">
        <v>160</v>
      </c>
      <c r="F59" s="2" t="s">
        <v>137</v>
      </c>
      <c r="G59" s="2" t="s">
        <v>141</v>
      </c>
      <c r="H59" s="2" t="s">
        <v>164</v>
      </c>
      <c r="I59" s="29"/>
      <c r="J59" s="35">
        <f>J60</f>
        <v>150</v>
      </c>
    </row>
    <row r="60" spans="1:10" ht="22.5">
      <c r="A60" s="103"/>
      <c r="B60" s="133" t="s">
        <v>242</v>
      </c>
      <c r="C60" s="38">
        <v>871</v>
      </c>
      <c r="D60" s="38" t="s">
        <v>51</v>
      </c>
      <c r="E60" s="38" t="s">
        <v>160</v>
      </c>
      <c r="F60" s="2" t="s">
        <v>137</v>
      </c>
      <c r="G60" s="2" t="s">
        <v>141</v>
      </c>
      <c r="H60" s="2" t="s">
        <v>164</v>
      </c>
      <c r="I60" s="29">
        <v>240</v>
      </c>
      <c r="J60" s="35">
        <v>150</v>
      </c>
    </row>
    <row r="61" spans="1:10" ht="12.75">
      <c r="A61" s="103"/>
      <c r="B61" s="185" t="s">
        <v>166</v>
      </c>
      <c r="C61" s="38">
        <v>871</v>
      </c>
      <c r="D61" s="186" t="s">
        <v>53</v>
      </c>
      <c r="E61" s="186"/>
      <c r="F61" s="187"/>
      <c r="G61" s="187"/>
      <c r="H61" s="187"/>
      <c r="I61" s="29"/>
      <c r="J61" s="35">
        <f>J62</f>
        <v>199.8</v>
      </c>
    </row>
    <row r="62" spans="1:10" ht="12.75">
      <c r="A62" s="103"/>
      <c r="B62" s="188" t="s">
        <v>44</v>
      </c>
      <c r="C62" s="186">
        <v>871</v>
      </c>
      <c r="D62" s="149" t="s">
        <v>53</v>
      </c>
      <c r="E62" s="149" t="s">
        <v>52</v>
      </c>
      <c r="F62" s="187"/>
      <c r="G62" s="187"/>
      <c r="H62" s="187"/>
      <c r="I62" s="29"/>
      <c r="J62" s="35">
        <f>J63</f>
        <v>199.8</v>
      </c>
    </row>
    <row r="63" spans="1:10" ht="12.75">
      <c r="A63" s="103"/>
      <c r="B63" s="130" t="s">
        <v>198</v>
      </c>
      <c r="C63" s="149">
        <v>871</v>
      </c>
      <c r="D63" s="132" t="s">
        <v>53</v>
      </c>
      <c r="E63" s="132" t="s">
        <v>52</v>
      </c>
      <c r="F63" s="2" t="s">
        <v>128</v>
      </c>
      <c r="G63" s="2" t="s">
        <v>142</v>
      </c>
      <c r="H63" s="2" t="s">
        <v>143</v>
      </c>
      <c r="I63" s="29"/>
      <c r="J63" s="35">
        <f>J64</f>
        <v>199.8</v>
      </c>
    </row>
    <row r="64" spans="1:10" ht="12.75">
      <c r="A64" s="103"/>
      <c r="B64" s="130" t="s">
        <v>199</v>
      </c>
      <c r="C64" s="132">
        <v>871</v>
      </c>
      <c r="D64" s="132" t="s">
        <v>53</v>
      </c>
      <c r="E64" s="132" t="s">
        <v>52</v>
      </c>
      <c r="F64" s="2" t="s">
        <v>128</v>
      </c>
      <c r="G64" s="2" t="s">
        <v>196</v>
      </c>
      <c r="H64" s="2" t="s">
        <v>143</v>
      </c>
      <c r="I64" s="29"/>
      <c r="J64" s="35">
        <f>J65</f>
        <v>199.8</v>
      </c>
    </row>
    <row r="65" spans="1:10" ht="33.75">
      <c r="A65" s="103"/>
      <c r="B65" s="130" t="s">
        <v>200</v>
      </c>
      <c r="C65" s="132">
        <v>871</v>
      </c>
      <c r="D65" s="132" t="s">
        <v>53</v>
      </c>
      <c r="E65" s="132" t="s">
        <v>52</v>
      </c>
      <c r="F65" s="2" t="s">
        <v>128</v>
      </c>
      <c r="G65" s="2" t="s">
        <v>196</v>
      </c>
      <c r="H65" s="2" t="s">
        <v>197</v>
      </c>
      <c r="I65" s="29"/>
      <c r="J65" s="28">
        <f>J66+J67</f>
        <v>199.8</v>
      </c>
    </row>
    <row r="66" spans="1:10" ht="78.75">
      <c r="A66" s="103"/>
      <c r="B66" s="130" t="s">
        <v>1</v>
      </c>
      <c r="C66" s="132">
        <v>871</v>
      </c>
      <c r="D66" s="132" t="s">
        <v>53</v>
      </c>
      <c r="E66" s="132" t="s">
        <v>52</v>
      </c>
      <c r="F66" s="2" t="s">
        <v>128</v>
      </c>
      <c r="G66" s="2" t="s">
        <v>196</v>
      </c>
      <c r="H66" s="2" t="s">
        <v>197</v>
      </c>
      <c r="I66" s="149" t="s">
        <v>119</v>
      </c>
      <c r="J66" s="28">
        <v>192</v>
      </c>
    </row>
    <row r="67" spans="1:10" ht="22.5">
      <c r="A67" s="103"/>
      <c r="B67" s="133" t="s">
        <v>242</v>
      </c>
      <c r="C67" s="132">
        <v>871</v>
      </c>
      <c r="D67" s="132" t="s">
        <v>53</v>
      </c>
      <c r="E67" s="132" t="s">
        <v>52</v>
      </c>
      <c r="F67" s="2" t="s">
        <v>128</v>
      </c>
      <c r="G67" s="2" t="s">
        <v>196</v>
      </c>
      <c r="H67" s="2" t="s">
        <v>197</v>
      </c>
      <c r="I67" s="132" t="s">
        <v>98</v>
      </c>
      <c r="J67" s="28">
        <v>7.8</v>
      </c>
    </row>
    <row r="68" spans="1:10" ht="25.5">
      <c r="A68" s="103"/>
      <c r="B68" s="185" t="s">
        <v>201</v>
      </c>
      <c r="C68" s="132">
        <v>871</v>
      </c>
      <c r="D68" s="186" t="s">
        <v>52</v>
      </c>
      <c r="E68" s="186"/>
      <c r="F68" s="132"/>
      <c r="G68" s="132"/>
      <c r="H68" s="132"/>
      <c r="I68" s="132"/>
      <c r="J68" s="28">
        <f>J69</f>
        <v>150</v>
      </c>
    </row>
    <row r="69" spans="1:10" ht="22.5">
      <c r="A69" s="103"/>
      <c r="B69" s="1" t="s">
        <v>83</v>
      </c>
      <c r="C69" s="186">
        <v>871</v>
      </c>
      <c r="D69" s="2" t="s">
        <v>52</v>
      </c>
      <c r="E69" s="2" t="s">
        <v>71</v>
      </c>
      <c r="F69" s="2" t="s">
        <v>52</v>
      </c>
      <c r="G69" s="2"/>
      <c r="H69" s="2"/>
      <c r="I69" s="29"/>
      <c r="J69" s="28">
        <f>J70</f>
        <v>150</v>
      </c>
    </row>
    <row r="70" spans="1:10" ht="32.25" customHeight="1">
      <c r="A70" s="103"/>
      <c r="B70" s="150" t="s">
        <v>84</v>
      </c>
      <c r="C70" s="38">
        <v>871</v>
      </c>
      <c r="D70" s="2" t="s">
        <v>52</v>
      </c>
      <c r="E70" s="2" t="s">
        <v>71</v>
      </c>
      <c r="F70" s="2" t="s">
        <v>52</v>
      </c>
      <c r="G70" s="2" t="s">
        <v>141</v>
      </c>
      <c r="H70" s="2" t="s">
        <v>143</v>
      </c>
      <c r="I70" s="29"/>
      <c r="J70" s="28">
        <f>J71+J73</f>
        <v>150</v>
      </c>
    </row>
    <row r="71" spans="1:10" ht="38.25" customHeight="1">
      <c r="A71" s="103"/>
      <c r="B71" s="1" t="s">
        <v>202</v>
      </c>
      <c r="C71" s="2">
        <v>871</v>
      </c>
      <c r="D71" s="2" t="s">
        <v>52</v>
      </c>
      <c r="E71" s="2" t="s">
        <v>71</v>
      </c>
      <c r="F71" s="2" t="s">
        <v>52</v>
      </c>
      <c r="G71" s="2" t="s">
        <v>141</v>
      </c>
      <c r="H71" s="2" t="s">
        <v>203</v>
      </c>
      <c r="I71" s="29"/>
      <c r="J71" s="28">
        <f>J72</f>
        <v>100</v>
      </c>
    </row>
    <row r="72" spans="1:10" ht="13.5" customHeight="1">
      <c r="A72" s="103"/>
      <c r="B72" s="133" t="s">
        <v>242</v>
      </c>
      <c r="C72" s="2" t="s">
        <v>65</v>
      </c>
      <c r="D72" s="2" t="s">
        <v>52</v>
      </c>
      <c r="E72" s="2" t="s">
        <v>71</v>
      </c>
      <c r="F72" s="2" t="s">
        <v>52</v>
      </c>
      <c r="G72" s="2" t="s">
        <v>141</v>
      </c>
      <c r="H72" s="2" t="s">
        <v>203</v>
      </c>
      <c r="I72" s="29">
        <v>240</v>
      </c>
      <c r="J72" s="28">
        <v>100</v>
      </c>
    </row>
    <row r="73" spans="1:10" ht="22.5">
      <c r="A73" s="103"/>
      <c r="B73" s="133" t="s">
        <v>85</v>
      </c>
      <c r="C73" s="2">
        <v>871</v>
      </c>
      <c r="D73" s="2" t="s">
        <v>52</v>
      </c>
      <c r="E73" s="2" t="s">
        <v>71</v>
      </c>
      <c r="F73" s="2" t="s">
        <v>52</v>
      </c>
      <c r="G73" s="2" t="s">
        <v>141</v>
      </c>
      <c r="H73" s="2" t="s">
        <v>203</v>
      </c>
      <c r="I73" s="29"/>
      <c r="J73" s="28">
        <v>50</v>
      </c>
    </row>
    <row r="74" spans="1:10" ht="22.5">
      <c r="A74" s="103"/>
      <c r="B74" s="133" t="s">
        <v>242</v>
      </c>
      <c r="C74" s="2" t="s">
        <v>65</v>
      </c>
      <c r="D74" s="2" t="s">
        <v>52</v>
      </c>
      <c r="E74" s="2" t="s">
        <v>71</v>
      </c>
      <c r="F74" s="2" t="s">
        <v>52</v>
      </c>
      <c r="G74" s="2" t="s">
        <v>141</v>
      </c>
      <c r="H74" s="2" t="s">
        <v>203</v>
      </c>
      <c r="I74" s="29">
        <v>240</v>
      </c>
      <c r="J74" s="28">
        <v>50</v>
      </c>
    </row>
    <row r="75" spans="1:10" ht="12.75">
      <c r="A75" s="103"/>
      <c r="B75" s="189" t="s">
        <v>204</v>
      </c>
      <c r="C75" s="2" t="s">
        <v>65</v>
      </c>
      <c r="D75" s="115" t="s">
        <v>55</v>
      </c>
      <c r="E75" s="115"/>
      <c r="F75" s="187"/>
      <c r="G75" s="187"/>
      <c r="H75" s="187"/>
      <c r="I75" s="115"/>
      <c r="J75" s="28">
        <f>J82+J77</f>
        <v>869.5</v>
      </c>
    </row>
    <row r="76" spans="1:10" ht="12.75">
      <c r="A76" s="103"/>
      <c r="B76" s="169" t="s">
        <v>177</v>
      </c>
      <c r="C76" s="115">
        <v>871</v>
      </c>
      <c r="D76" s="68" t="s">
        <v>55</v>
      </c>
      <c r="E76" s="69" t="s">
        <v>72</v>
      </c>
      <c r="F76" s="177" t="s">
        <v>154</v>
      </c>
      <c r="G76" s="177" t="s">
        <v>142</v>
      </c>
      <c r="H76" s="102" t="s">
        <v>143</v>
      </c>
      <c r="I76" s="115"/>
      <c r="J76" s="28">
        <v>864.5</v>
      </c>
    </row>
    <row r="77" spans="1:10" ht="24">
      <c r="A77" s="103"/>
      <c r="B77" s="135" t="s">
        <v>107</v>
      </c>
      <c r="C77" s="115" t="s">
        <v>65</v>
      </c>
      <c r="D77" s="2" t="s">
        <v>55</v>
      </c>
      <c r="E77" s="2" t="s">
        <v>72</v>
      </c>
      <c r="F77" s="100" t="s">
        <v>154</v>
      </c>
      <c r="G77" s="100" t="s">
        <v>208</v>
      </c>
      <c r="H77" s="102" t="s">
        <v>143</v>
      </c>
      <c r="I77" s="115"/>
      <c r="J77" s="28">
        <f>J78+J79</f>
        <v>864.5</v>
      </c>
    </row>
    <row r="78" spans="1:10" ht="38.25">
      <c r="A78" s="103"/>
      <c r="B78" s="83" t="s">
        <v>178</v>
      </c>
      <c r="C78" s="115" t="s">
        <v>65</v>
      </c>
      <c r="D78" s="38" t="s">
        <v>55</v>
      </c>
      <c r="E78" s="38" t="s">
        <v>72</v>
      </c>
      <c r="F78" s="102" t="s">
        <v>154</v>
      </c>
      <c r="G78" s="102" t="s">
        <v>208</v>
      </c>
      <c r="H78" s="102" t="s">
        <v>179</v>
      </c>
      <c r="I78" s="115" t="s">
        <v>98</v>
      </c>
      <c r="J78" s="28">
        <v>691.6</v>
      </c>
    </row>
    <row r="79" spans="1:10" ht="191.25">
      <c r="A79" s="103"/>
      <c r="B79" s="84" t="s">
        <v>180</v>
      </c>
      <c r="C79" s="115" t="s">
        <v>65</v>
      </c>
      <c r="D79" s="38" t="s">
        <v>55</v>
      </c>
      <c r="E79" s="38" t="s">
        <v>72</v>
      </c>
      <c r="F79" s="102" t="s">
        <v>154</v>
      </c>
      <c r="G79" s="102" t="s">
        <v>208</v>
      </c>
      <c r="H79" s="102"/>
      <c r="I79" s="115"/>
      <c r="J79" s="28">
        <f>J80</f>
        <v>172.9</v>
      </c>
    </row>
    <row r="80" spans="1:10" ht="24">
      <c r="A80" s="103"/>
      <c r="B80" s="85" t="s">
        <v>182</v>
      </c>
      <c r="C80" s="115" t="s">
        <v>65</v>
      </c>
      <c r="D80" s="38" t="s">
        <v>55</v>
      </c>
      <c r="E80" s="38" t="s">
        <v>72</v>
      </c>
      <c r="F80" s="102" t="s">
        <v>154</v>
      </c>
      <c r="G80" s="102" t="s">
        <v>208</v>
      </c>
      <c r="H80" s="102" t="s">
        <v>181</v>
      </c>
      <c r="I80" s="115"/>
      <c r="J80" s="28">
        <v>172.9</v>
      </c>
    </row>
    <row r="81" spans="1:10" ht="22.5">
      <c r="A81" s="103"/>
      <c r="B81" s="133" t="s">
        <v>242</v>
      </c>
      <c r="C81" s="115" t="s">
        <v>65</v>
      </c>
      <c r="D81" s="115" t="s">
        <v>55</v>
      </c>
      <c r="E81" s="115" t="s">
        <v>72</v>
      </c>
      <c r="F81" s="2" t="s">
        <v>154</v>
      </c>
      <c r="G81" s="2" t="s">
        <v>208</v>
      </c>
      <c r="H81" s="2" t="s">
        <v>181</v>
      </c>
      <c r="I81" s="115" t="s">
        <v>98</v>
      </c>
      <c r="J81" s="28">
        <v>172.9</v>
      </c>
    </row>
    <row r="82" spans="1:10" ht="12.75">
      <c r="A82" s="103"/>
      <c r="B82" s="190" t="s">
        <v>244</v>
      </c>
      <c r="C82" s="115" t="s">
        <v>65</v>
      </c>
      <c r="D82" s="38" t="s">
        <v>55</v>
      </c>
      <c r="E82" s="38" t="s">
        <v>129</v>
      </c>
      <c r="F82" s="187"/>
      <c r="G82" s="187"/>
      <c r="H82" s="187"/>
      <c r="I82" s="38"/>
      <c r="J82" s="28">
        <f>J83</f>
        <v>5</v>
      </c>
    </row>
    <row r="83" spans="1:10" ht="12.75">
      <c r="A83" s="103"/>
      <c r="B83" s="150" t="s">
        <v>245</v>
      </c>
      <c r="C83" s="38">
        <v>871</v>
      </c>
      <c r="D83" s="2" t="s">
        <v>55</v>
      </c>
      <c r="E83" s="2" t="s">
        <v>129</v>
      </c>
      <c r="F83" s="2"/>
      <c r="G83" s="2"/>
      <c r="H83" s="2"/>
      <c r="I83" s="132"/>
      <c r="J83" s="28">
        <f>J86</f>
        <v>5</v>
      </c>
    </row>
    <row r="84" spans="1:10" ht="22.5">
      <c r="A84" s="103"/>
      <c r="B84" s="150" t="s">
        <v>114</v>
      </c>
      <c r="C84" s="2">
        <v>871</v>
      </c>
      <c r="D84" s="2" t="s">
        <v>55</v>
      </c>
      <c r="E84" s="2" t="s">
        <v>129</v>
      </c>
      <c r="F84" s="2" t="s">
        <v>72</v>
      </c>
      <c r="G84" s="2"/>
      <c r="H84" s="2"/>
      <c r="I84" s="132"/>
      <c r="J84" s="28">
        <v>5</v>
      </c>
    </row>
    <row r="85" spans="1:10" ht="45">
      <c r="A85" s="103"/>
      <c r="B85" s="150" t="s">
        <v>115</v>
      </c>
      <c r="C85" s="2">
        <v>871</v>
      </c>
      <c r="D85" s="2" t="s">
        <v>55</v>
      </c>
      <c r="E85" s="2" t="s">
        <v>129</v>
      </c>
      <c r="F85" s="2" t="s">
        <v>72</v>
      </c>
      <c r="G85" s="2" t="s">
        <v>138</v>
      </c>
      <c r="H85" s="2" t="s">
        <v>97</v>
      </c>
      <c r="I85" s="132"/>
      <c r="J85" s="28">
        <f>J86</f>
        <v>5</v>
      </c>
    </row>
    <row r="86" spans="1:10" ht="22.5">
      <c r="A86" s="103"/>
      <c r="B86" s="133" t="s">
        <v>242</v>
      </c>
      <c r="C86" s="2">
        <v>871</v>
      </c>
      <c r="D86" s="2" t="s">
        <v>55</v>
      </c>
      <c r="E86" s="2" t="s">
        <v>129</v>
      </c>
      <c r="F86" s="2" t="s">
        <v>72</v>
      </c>
      <c r="G86" s="2" t="s">
        <v>138</v>
      </c>
      <c r="H86" s="2" t="s">
        <v>97</v>
      </c>
      <c r="I86" s="132" t="s">
        <v>98</v>
      </c>
      <c r="J86" s="28">
        <v>5</v>
      </c>
    </row>
    <row r="87" spans="1:10" ht="12.75">
      <c r="A87" s="103"/>
      <c r="B87" s="185" t="s">
        <v>205</v>
      </c>
      <c r="C87" s="2">
        <v>871</v>
      </c>
      <c r="D87" s="186" t="s">
        <v>56</v>
      </c>
      <c r="E87" s="186"/>
      <c r="F87" s="187"/>
      <c r="G87" s="187"/>
      <c r="H87" s="191"/>
      <c r="I87" s="191"/>
      <c r="J87" s="192">
        <f>J88+J102+J106</f>
        <v>6606.6</v>
      </c>
    </row>
    <row r="88" spans="1:10" ht="12.75">
      <c r="A88" s="103"/>
      <c r="B88" s="190" t="s">
        <v>57</v>
      </c>
      <c r="C88" s="186">
        <v>871</v>
      </c>
      <c r="D88" s="38" t="s">
        <v>56</v>
      </c>
      <c r="E88" s="38" t="s">
        <v>51</v>
      </c>
      <c r="F88" s="187"/>
      <c r="G88" s="187"/>
      <c r="H88" s="191"/>
      <c r="I88" s="191"/>
      <c r="J88" s="192">
        <f>J93+J98+J100+J92</f>
        <v>1266.2</v>
      </c>
    </row>
    <row r="89" spans="1:10" ht="12.75">
      <c r="A89" s="103"/>
      <c r="B89" s="190" t="s">
        <v>169</v>
      </c>
      <c r="C89" s="38">
        <v>871</v>
      </c>
      <c r="D89" s="38" t="s">
        <v>56</v>
      </c>
      <c r="E89" s="38" t="s">
        <v>51</v>
      </c>
      <c r="F89" s="187" t="s">
        <v>215</v>
      </c>
      <c r="G89" s="187"/>
      <c r="H89" s="191"/>
      <c r="I89" s="191"/>
      <c r="J89" s="192">
        <v>540</v>
      </c>
    </row>
    <row r="90" spans="1:10" ht="12.75">
      <c r="A90" s="103"/>
      <c r="B90" s="190" t="s">
        <v>169</v>
      </c>
      <c r="C90" s="38" t="s">
        <v>65</v>
      </c>
      <c r="D90" s="38" t="s">
        <v>56</v>
      </c>
      <c r="E90" s="38" t="s">
        <v>51</v>
      </c>
      <c r="F90" s="187" t="s">
        <v>215</v>
      </c>
      <c r="G90" s="187" t="s">
        <v>138</v>
      </c>
      <c r="H90" s="191"/>
      <c r="I90" s="191"/>
      <c r="J90" s="192">
        <v>540</v>
      </c>
    </row>
    <row r="91" spans="1:10" ht="12.75">
      <c r="A91" s="103"/>
      <c r="B91" s="190" t="s">
        <v>172</v>
      </c>
      <c r="C91" s="38" t="s">
        <v>65</v>
      </c>
      <c r="D91" s="38" t="s">
        <v>56</v>
      </c>
      <c r="E91" s="38" t="s">
        <v>51</v>
      </c>
      <c r="F91" s="187" t="s">
        <v>215</v>
      </c>
      <c r="G91" s="187" t="s">
        <v>138</v>
      </c>
      <c r="H91" s="187">
        <v>2030</v>
      </c>
      <c r="I91" s="191"/>
      <c r="J91" s="192">
        <v>540</v>
      </c>
    </row>
    <row r="92" spans="1:10" ht="22.5">
      <c r="A92" s="103"/>
      <c r="B92" s="190" t="s">
        <v>242</v>
      </c>
      <c r="C92" s="38" t="s">
        <v>65</v>
      </c>
      <c r="D92" s="38" t="s">
        <v>56</v>
      </c>
      <c r="E92" s="38" t="s">
        <v>51</v>
      </c>
      <c r="F92" s="187" t="s">
        <v>215</v>
      </c>
      <c r="G92" s="187" t="s">
        <v>138</v>
      </c>
      <c r="H92" s="187">
        <v>2030</v>
      </c>
      <c r="I92" s="187">
        <v>240</v>
      </c>
      <c r="J92" s="192">
        <v>540</v>
      </c>
    </row>
    <row r="93" spans="1:10" ht="12.75">
      <c r="A93" s="103"/>
      <c r="B93" s="169" t="s">
        <v>177</v>
      </c>
      <c r="C93" s="2">
        <v>871</v>
      </c>
      <c r="D93" s="87" t="s">
        <v>56</v>
      </c>
      <c r="E93" s="87" t="s">
        <v>51</v>
      </c>
      <c r="F93" s="102" t="s">
        <v>154</v>
      </c>
      <c r="G93" s="102"/>
      <c r="H93" s="102"/>
      <c r="I93" s="191"/>
      <c r="J93" s="192">
        <v>402.2</v>
      </c>
    </row>
    <row r="94" spans="1:10" ht="24">
      <c r="A94" s="103"/>
      <c r="B94" s="135" t="s">
        <v>107</v>
      </c>
      <c r="C94" s="38">
        <v>871</v>
      </c>
      <c r="D94" s="87" t="s">
        <v>56</v>
      </c>
      <c r="E94" s="87" t="s">
        <v>51</v>
      </c>
      <c r="F94" s="102" t="s">
        <v>154</v>
      </c>
      <c r="G94" s="102" t="s">
        <v>208</v>
      </c>
      <c r="H94" s="102"/>
      <c r="I94" s="193"/>
      <c r="J94" s="194">
        <f>J95</f>
        <v>402.2</v>
      </c>
    </row>
    <row r="95" spans="1:10" ht="96">
      <c r="A95" s="103"/>
      <c r="B95" s="88" t="s">
        <v>183</v>
      </c>
      <c r="C95" s="2">
        <v>871</v>
      </c>
      <c r="D95" s="87" t="s">
        <v>56</v>
      </c>
      <c r="E95" s="87" t="s">
        <v>51</v>
      </c>
      <c r="F95" s="102" t="s">
        <v>154</v>
      </c>
      <c r="G95" s="102" t="s">
        <v>208</v>
      </c>
      <c r="H95" s="102" t="s">
        <v>184</v>
      </c>
      <c r="I95" s="195">
        <v>240</v>
      </c>
      <c r="J95" s="192">
        <v>402.2</v>
      </c>
    </row>
    <row r="96" spans="1:10" ht="33.75">
      <c r="A96" s="103"/>
      <c r="B96" s="196" t="s">
        <v>2</v>
      </c>
      <c r="C96" s="2" t="s">
        <v>65</v>
      </c>
      <c r="D96" s="38" t="s">
        <v>56</v>
      </c>
      <c r="E96" s="38" t="s">
        <v>51</v>
      </c>
      <c r="F96" s="38" t="s">
        <v>56</v>
      </c>
      <c r="G96" s="38"/>
      <c r="H96" s="38"/>
      <c r="I96" s="38"/>
      <c r="J96" s="192">
        <v>324</v>
      </c>
    </row>
    <row r="97" spans="1:10" ht="45">
      <c r="A97" s="103"/>
      <c r="B97" s="197" t="s">
        <v>3</v>
      </c>
      <c r="C97" s="2" t="s">
        <v>65</v>
      </c>
      <c r="D97" s="38" t="s">
        <v>56</v>
      </c>
      <c r="E97" s="38" t="s">
        <v>51</v>
      </c>
      <c r="F97" s="38" t="s">
        <v>56</v>
      </c>
      <c r="G97" s="38" t="s">
        <v>138</v>
      </c>
      <c r="H97" s="38" t="s">
        <v>143</v>
      </c>
      <c r="I97" s="195"/>
      <c r="J97" s="192">
        <f>SUM(J99+J101)</f>
        <v>324</v>
      </c>
    </row>
    <row r="98" spans="1:10" ht="12.75">
      <c r="A98" s="103"/>
      <c r="B98" s="113" t="s">
        <v>99</v>
      </c>
      <c r="C98" s="198">
        <v>871</v>
      </c>
      <c r="D98" s="38" t="s">
        <v>56</v>
      </c>
      <c r="E98" s="38" t="s">
        <v>51</v>
      </c>
      <c r="F98" s="38" t="s">
        <v>56</v>
      </c>
      <c r="G98" s="38" t="s">
        <v>138</v>
      </c>
      <c r="H98" s="38" t="s">
        <v>100</v>
      </c>
      <c r="I98" s="195"/>
      <c r="J98" s="192">
        <v>204</v>
      </c>
    </row>
    <row r="99" spans="1:10" ht="12.75">
      <c r="A99" s="103"/>
      <c r="B99" s="73" t="s">
        <v>101</v>
      </c>
      <c r="C99" s="18">
        <v>871</v>
      </c>
      <c r="D99" s="38" t="s">
        <v>56</v>
      </c>
      <c r="E99" s="38" t="s">
        <v>51</v>
      </c>
      <c r="F99" s="38" t="s">
        <v>56</v>
      </c>
      <c r="G99" s="38" t="s">
        <v>138</v>
      </c>
      <c r="H99" s="38" t="s">
        <v>100</v>
      </c>
      <c r="I99" s="195">
        <v>240</v>
      </c>
      <c r="J99" s="192">
        <v>204</v>
      </c>
    </row>
    <row r="100" spans="1:10" ht="22.5">
      <c r="A100" s="103"/>
      <c r="B100" s="130" t="s">
        <v>103</v>
      </c>
      <c r="C100" s="2" t="s">
        <v>65</v>
      </c>
      <c r="D100" s="2" t="s">
        <v>56</v>
      </c>
      <c r="E100" s="2" t="s">
        <v>51</v>
      </c>
      <c r="F100" s="2" t="s">
        <v>56</v>
      </c>
      <c r="G100" s="2" t="s">
        <v>138</v>
      </c>
      <c r="H100" s="2" t="s">
        <v>102</v>
      </c>
      <c r="I100" s="29"/>
      <c r="J100" s="28">
        <v>120</v>
      </c>
    </row>
    <row r="101" spans="1:10" ht="22.5">
      <c r="A101" s="103"/>
      <c r="B101" s="133" t="s">
        <v>152</v>
      </c>
      <c r="C101" s="2" t="s">
        <v>65</v>
      </c>
      <c r="D101" s="2" t="s">
        <v>56</v>
      </c>
      <c r="E101" s="2" t="s">
        <v>51</v>
      </c>
      <c r="F101" s="2" t="s">
        <v>56</v>
      </c>
      <c r="G101" s="2" t="s">
        <v>138</v>
      </c>
      <c r="H101" s="2" t="s">
        <v>102</v>
      </c>
      <c r="I101" s="29">
        <v>240</v>
      </c>
      <c r="J101" s="28">
        <v>120</v>
      </c>
    </row>
    <row r="102" spans="1:10" ht="15.75">
      <c r="A102" s="103"/>
      <c r="B102" s="199" t="s">
        <v>108</v>
      </c>
      <c r="C102" s="2" t="s">
        <v>65</v>
      </c>
      <c r="D102" s="2" t="s">
        <v>56</v>
      </c>
      <c r="E102" s="2" t="s">
        <v>53</v>
      </c>
      <c r="F102" s="2"/>
      <c r="G102" s="2"/>
      <c r="H102" s="2"/>
      <c r="I102" s="29"/>
      <c r="J102" s="28">
        <f>J103</f>
        <v>2509</v>
      </c>
    </row>
    <row r="103" spans="1:10" ht="12.75">
      <c r="A103" s="103"/>
      <c r="B103" s="169" t="s">
        <v>177</v>
      </c>
      <c r="C103" s="38">
        <v>871</v>
      </c>
      <c r="D103" s="89" t="s">
        <v>56</v>
      </c>
      <c r="E103" s="89" t="s">
        <v>53</v>
      </c>
      <c r="F103" s="102" t="s">
        <v>154</v>
      </c>
      <c r="G103" s="102"/>
      <c r="H103" s="102"/>
      <c r="I103" s="29"/>
      <c r="J103" s="28">
        <v>2509</v>
      </c>
    </row>
    <row r="104" spans="1:10" ht="24">
      <c r="A104" s="103"/>
      <c r="B104" s="135" t="s">
        <v>107</v>
      </c>
      <c r="C104" s="198">
        <v>871</v>
      </c>
      <c r="D104" s="89" t="s">
        <v>56</v>
      </c>
      <c r="E104" s="89" t="s">
        <v>53</v>
      </c>
      <c r="F104" s="102" t="s">
        <v>154</v>
      </c>
      <c r="G104" s="102" t="s">
        <v>208</v>
      </c>
      <c r="H104" s="102"/>
      <c r="I104" s="29"/>
      <c r="J104" s="28">
        <v>2509</v>
      </c>
    </row>
    <row r="105" spans="1:10" ht="76.5">
      <c r="A105" s="103"/>
      <c r="B105" s="84" t="s">
        <v>185</v>
      </c>
      <c r="C105" s="2">
        <v>871</v>
      </c>
      <c r="D105" s="89" t="s">
        <v>56</v>
      </c>
      <c r="E105" s="89" t="s">
        <v>53</v>
      </c>
      <c r="F105" s="102" t="s">
        <v>154</v>
      </c>
      <c r="G105" s="102" t="s">
        <v>208</v>
      </c>
      <c r="H105" s="102" t="s">
        <v>186</v>
      </c>
      <c r="I105" s="29">
        <v>240</v>
      </c>
      <c r="J105" s="28">
        <v>2509</v>
      </c>
    </row>
    <row r="106" spans="1:10" ht="12.75">
      <c r="A106" s="103"/>
      <c r="B106" s="190" t="s">
        <v>45</v>
      </c>
      <c r="C106" s="2">
        <v>871</v>
      </c>
      <c r="D106" s="38" t="s">
        <v>56</v>
      </c>
      <c r="E106" s="38" t="s">
        <v>52</v>
      </c>
      <c r="F106" s="187"/>
      <c r="G106" s="187"/>
      <c r="H106" s="187"/>
      <c r="I106" s="29"/>
      <c r="J106" s="28">
        <f>J107</f>
        <v>2831.4</v>
      </c>
    </row>
    <row r="107" spans="1:10" ht="33.75">
      <c r="A107" s="103"/>
      <c r="B107" s="139" t="s">
        <v>222</v>
      </c>
      <c r="C107" s="2">
        <v>871</v>
      </c>
      <c r="D107" s="2" t="s">
        <v>56</v>
      </c>
      <c r="E107" s="2" t="s">
        <v>52</v>
      </c>
      <c r="F107" s="2" t="s">
        <v>113</v>
      </c>
      <c r="G107" s="2"/>
      <c r="H107" s="2"/>
      <c r="I107" s="29"/>
      <c r="J107" s="28">
        <f>J108+J113+J116</f>
        <v>2831.4</v>
      </c>
    </row>
    <row r="108" spans="1:10" ht="67.5">
      <c r="A108" s="103"/>
      <c r="B108" s="200" t="s">
        <v>225</v>
      </c>
      <c r="C108" s="2">
        <v>871</v>
      </c>
      <c r="D108" s="2" t="s">
        <v>56</v>
      </c>
      <c r="E108" s="2" t="s">
        <v>52</v>
      </c>
      <c r="F108" s="2" t="s">
        <v>113</v>
      </c>
      <c r="G108" s="2" t="s">
        <v>138</v>
      </c>
      <c r="H108" s="2" t="s">
        <v>143</v>
      </c>
      <c r="I108" s="29"/>
      <c r="J108" s="28">
        <f>J109+J111</f>
        <v>1353.7</v>
      </c>
    </row>
    <row r="109" spans="1:10" ht="67.5">
      <c r="A109" s="103"/>
      <c r="B109" s="160" t="s">
        <v>226</v>
      </c>
      <c r="C109" s="2">
        <v>871</v>
      </c>
      <c r="D109" s="2" t="s">
        <v>56</v>
      </c>
      <c r="E109" s="2" t="s">
        <v>52</v>
      </c>
      <c r="F109" s="2" t="s">
        <v>113</v>
      </c>
      <c r="G109" s="2" t="s">
        <v>138</v>
      </c>
      <c r="H109" s="2" t="s">
        <v>206</v>
      </c>
      <c r="I109" s="29"/>
      <c r="J109" s="28">
        <f>J110</f>
        <v>600</v>
      </c>
    </row>
    <row r="110" spans="1:10" ht="22.5">
      <c r="A110" s="103"/>
      <c r="B110" s="133" t="s">
        <v>152</v>
      </c>
      <c r="C110" s="2">
        <v>871</v>
      </c>
      <c r="D110" s="2" t="s">
        <v>56</v>
      </c>
      <c r="E110" s="2" t="s">
        <v>52</v>
      </c>
      <c r="F110" s="2" t="s">
        <v>113</v>
      </c>
      <c r="G110" s="2" t="s">
        <v>138</v>
      </c>
      <c r="H110" s="2" t="s">
        <v>206</v>
      </c>
      <c r="I110" s="29">
        <v>240</v>
      </c>
      <c r="J110" s="28">
        <v>600</v>
      </c>
    </row>
    <row r="111" spans="1:10" ht="67.5">
      <c r="A111" s="103"/>
      <c r="B111" s="160" t="s">
        <v>91</v>
      </c>
      <c r="C111" s="2">
        <v>871</v>
      </c>
      <c r="D111" s="2" t="s">
        <v>56</v>
      </c>
      <c r="E111" s="2" t="s">
        <v>52</v>
      </c>
      <c r="F111" s="2" t="s">
        <v>113</v>
      </c>
      <c r="G111" s="2" t="s">
        <v>138</v>
      </c>
      <c r="H111" s="2" t="s">
        <v>207</v>
      </c>
      <c r="I111" s="29"/>
      <c r="J111" s="28">
        <f>J112</f>
        <v>753.7</v>
      </c>
    </row>
    <row r="112" spans="1:10" ht="22.5">
      <c r="A112" s="103"/>
      <c r="B112" s="133" t="s">
        <v>152</v>
      </c>
      <c r="C112" s="2">
        <v>871</v>
      </c>
      <c r="D112" s="2" t="s">
        <v>56</v>
      </c>
      <c r="E112" s="2" t="s">
        <v>52</v>
      </c>
      <c r="F112" s="2" t="s">
        <v>113</v>
      </c>
      <c r="G112" s="2" t="s">
        <v>138</v>
      </c>
      <c r="H112" s="2" t="s">
        <v>207</v>
      </c>
      <c r="I112" s="29">
        <v>240</v>
      </c>
      <c r="J112" s="28">
        <v>753.7</v>
      </c>
    </row>
    <row r="113" spans="1:10" ht="22.5">
      <c r="A113" s="103"/>
      <c r="B113" s="133" t="s">
        <v>227</v>
      </c>
      <c r="C113" s="2">
        <v>871</v>
      </c>
      <c r="D113" s="2" t="s">
        <v>56</v>
      </c>
      <c r="E113" s="2" t="s">
        <v>52</v>
      </c>
      <c r="F113" s="2" t="s">
        <v>113</v>
      </c>
      <c r="G113" s="2" t="s">
        <v>157</v>
      </c>
      <c r="H113" s="2" t="s">
        <v>143</v>
      </c>
      <c r="I113" s="29"/>
      <c r="J113" s="28">
        <v>150</v>
      </c>
    </row>
    <row r="114" spans="1:10" ht="33.75">
      <c r="A114" s="103"/>
      <c r="B114" s="133" t="s">
        <v>104</v>
      </c>
      <c r="C114" s="2">
        <v>871</v>
      </c>
      <c r="D114" s="2" t="s">
        <v>56</v>
      </c>
      <c r="E114" s="2" t="s">
        <v>52</v>
      </c>
      <c r="F114" s="2" t="s">
        <v>113</v>
      </c>
      <c r="G114" s="2" t="s">
        <v>157</v>
      </c>
      <c r="H114" s="2" t="s">
        <v>88</v>
      </c>
      <c r="I114" s="29"/>
      <c r="J114" s="28">
        <f>J115</f>
        <v>150</v>
      </c>
    </row>
    <row r="115" spans="1:10" ht="22.5">
      <c r="A115" s="103"/>
      <c r="B115" s="133" t="s">
        <v>152</v>
      </c>
      <c r="C115" s="2">
        <v>871</v>
      </c>
      <c r="D115" s="2" t="s">
        <v>56</v>
      </c>
      <c r="E115" s="2" t="s">
        <v>52</v>
      </c>
      <c r="F115" s="2" t="s">
        <v>113</v>
      </c>
      <c r="G115" s="2" t="s">
        <v>157</v>
      </c>
      <c r="H115" s="2" t="s">
        <v>88</v>
      </c>
      <c r="I115" s="29">
        <v>240</v>
      </c>
      <c r="J115" s="28">
        <v>150</v>
      </c>
    </row>
    <row r="116" spans="1:10" ht="56.25">
      <c r="A116" s="103"/>
      <c r="B116" s="200" t="s">
        <v>228</v>
      </c>
      <c r="C116" s="2">
        <v>871</v>
      </c>
      <c r="D116" s="2" t="s">
        <v>56</v>
      </c>
      <c r="E116" s="2" t="s">
        <v>52</v>
      </c>
      <c r="F116" s="2" t="s">
        <v>113</v>
      </c>
      <c r="G116" s="2" t="s">
        <v>208</v>
      </c>
      <c r="H116" s="2" t="s">
        <v>143</v>
      </c>
      <c r="I116" s="29"/>
      <c r="J116" s="28">
        <f>J117+J119</f>
        <v>1327.7</v>
      </c>
    </row>
    <row r="117" spans="1:10" ht="67.5">
      <c r="A117" s="103"/>
      <c r="B117" s="162" t="s">
        <v>229</v>
      </c>
      <c r="C117" s="2">
        <v>871</v>
      </c>
      <c r="D117" s="2" t="s">
        <v>56</v>
      </c>
      <c r="E117" s="2" t="s">
        <v>52</v>
      </c>
      <c r="F117" s="2" t="s">
        <v>113</v>
      </c>
      <c r="G117" s="2" t="s">
        <v>208</v>
      </c>
      <c r="H117" s="2" t="s">
        <v>209</v>
      </c>
      <c r="I117" s="29"/>
      <c r="J117" s="28">
        <v>1057.7</v>
      </c>
    </row>
    <row r="118" spans="1:10" ht="22.5">
      <c r="A118" s="103"/>
      <c r="B118" s="133" t="s">
        <v>152</v>
      </c>
      <c r="C118" s="186">
        <v>871</v>
      </c>
      <c r="D118" s="2" t="s">
        <v>56</v>
      </c>
      <c r="E118" s="2" t="s">
        <v>52</v>
      </c>
      <c r="F118" s="2" t="s">
        <v>113</v>
      </c>
      <c r="G118" s="2" t="s">
        <v>208</v>
      </c>
      <c r="H118" s="2" t="s">
        <v>209</v>
      </c>
      <c r="I118" s="29">
        <v>240</v>
      </c>
      <c r="J118" s="28">
        <v>1057.7</v>
      </c>
    </row>
    <row r="119" spans="1:10" ht="67.5">
      <c r="A119" s="103"/>
      <c r="B119" s="162" t="s">
        <v>230</v>
      </c>
      <c r="C119" s="149">
        <v>871</v>
      </c>
      <c r="D119" s="2" t="s">
        <v>56</v>
      </c>
      <c r="E119" s="2" t="s">
        <v>52</v>
      </c>
      <c r="F119" s="2" t="s">
        <v>113</v>
      </c>
      <c r="G119" s="2" t="s">
        <v>208</v>
      </c>
      <c r="H119" s="2" t="s">
        <v>210</v>
      </c>
      <c r="I119" s="29"/>
      <c r="J119" s="28">
        <v>270</v>
      </c>
    </row>
    <row r="120" spans="1:10" ht="22.5">
      <c r="A120" s="103"/>
      <c r="B120" s="133" t="s">
        <v>152</v>
      </c>
      <c r="C120" s="38">
        <v>871</v>
      </c>
      <c r="D120" s="2" t="s">
        <v>56</v>
      </c>
      <c r="E120" s="2" t="s">
        <v>52</v>
      </c>
      <c r="F120" s="2" t="s">
        <v>113</v>
      </c>
      <c r="G120" s="2" t="s">
        <v>208</v>
      </c>
      <c r="H120" s="2" t="s">
        <v>210</v>
      </c>
      <c r="I120" s="29">
        <v>240</v>
      </c>
      <c r="J120" s="28">
        <v>270</v>
      </c>
    </row>
    <row r="121" spans="1:10" ht="12.75">
      <c r="A121" s="103"/>
      <c r="B121" s="185" t="s">
        <v>211</v>
      </c>
      <c r="C121" s="2">
        <v>871</v>
      </c>
      <c r="D121" s="186" t="s">
        <v>58</v>
      </c>
      <c r="E121" s="186"/>
      <c r="F121" s="186"/>
      <c r="G121" s="186"/>
      <c r="H121" s="186"/>
      <c r="I121" s="186"/>
      <c r="J121" s="201">
        <f>J122</f>
        <v>40</v>
      </c>
    </row>
    <row r="122" spans="1:10" ht="22.5">
      <c r="A122" s="103"/>
      <c r="B122" s="202" t="s">
        <v>74</v>
      </c>
      <c r="C122" s="2">
        <v>871</v>
      </c>
      <c r="D122" s="149" t="s">
        <v>58</v>
      </c>
      <c r="E122" s="149" t="s">
        <v>56</v>
      </c>
      <c r="F122" s="149"/>
      <c r="G122" s="149"/>
      <c r="H122" s="149"/>
      <c r="I122" s="149"/>
      <c r="J122" s="203">
        <f>J123</f>
        <v>40</v>
      </c>
    </row>
    <row r="123" spans="1:10" ht="12.75">
      <c r="A123" s="103"/>
      <c r="B123" s="131" t="s">
        <v>136</v>
      </c>
      <c r="C123" s="2">
        <v>871</v>
      </c>
      <c r="D123" s="38" t="s">
        <v>58</v>
      </c>
      <c r="E123" s="38" t="s">
        <v>56</v>
      </c>
      <c r="F123" s="2" t="s">
        <v>137</v>
      </c>
      <c r="G123" s="2"/>
      <c r="H123" s="2"/>
      <c r="I123" s="30"/>
      <c r="J123" s="28">
        <f>J124</f>
        <v>40</v>
      </c>
    </row>
    <row r="124" spans="1:10" ht="12.75">
      <c r="A124" s="103"/>
      <c r="B124" s="139" t="s">
        <v>238</v>
      </c>
      <c r="C124" s="186">
        <v>871</v>
      </c>
      <c r="D124" s="2" t="s">
        <v>58</v>
      </c>
      <c r="E124" s="2" t="s">
        <v>56</v>
      </c>
      <c r="F124" s="2" t="s">
        <v>137</v>
      </c>
      <c r="G124" s="2" t="s">
        <v>141</v>
      </c>
      <c r="H124" s="2" t="s">
        <v>143</v>
      </c>
      <c r="I124" s="30"/>
      <c r="J124" s="28">
        <f>J125</f>
        <v>40</v>
      </c>
    </row>
    <row r="125" spans="1:10" ht="22.5">
      <c r="A125" s="103"/>
      <c r="B125" s="34" t="s">
        <v>240</v>
      </c>
      <c r="C125" s="149">
        <v>871</v>
      </c>
      <c r="D125" s="2" t="s">
        <v>58</v>
      </c>
      <c r="E125" s="2" t="s">
        <v>56</v>
      </c>
      <c r="F125" s="2" t="s">
        <v>137</v>
      </c>
      <c r="G125" s="2" t="s">
        <v>141</v>
      </c>
      <c r="H125" s="2" t="s">
        <v>239</v>
      </c>
      <c r="I125" s="30"/>
      <c r="J125" s="28">
        <f>J126</f>
        <v>40</v>
      </c>
    </row>
    <row r="126" spans="1:10" ht="22.5">
      <c r="A126" s="103"/>
      <c r="B126" s="133" t="s">
        <v>152</v>
      </c>
      <c r="C126" s="2">
        <v>871</v>
      </c>
      <c r="D126" s="2" t="s">
        <v>58</v>
      </c>
      <c r="E126" s="2" t="s">
        <v>56</v>
      </c>
      <c r="F126" s="2" t="s">
        <v>137</v>
      </c>
      <c r="G126" s="2" t="s">
        <v>141</v>
      </c>
      <c r="H126" s="2" t="s">
        <v>239</v>
      </c>
      <c r="I126" s="29">
        <v>240</v>
      </c>
      <c r="J126" s="28">
        <v>40</v>
      </c>
    </row>
    <row r="127" spans="1:10" ht="12.75">
      <c r="A127" s="103"/>
      <c r="B127" s="185" t="s">
        <v>212</v>
      </c>
      <c r="C127" s="2">
        <v>871</v>
      </c>
      <c r="D127" s="186" t="s">
        <v>59</v>
      </c>
      <c r="E127" s="186"/>
      <c r="F127" s="186"/>
      <c r="G127" s="186"/>
      <c r="H127" s="186"/>
      <c r="I127" s="186"/>
      <c r="J127" s="201">
        <f>J128+J138</f>
        <v>3669.8</v>
      </c>
    </row>
    <row r="128" spans="1:10" ht="12.75">
      <c r="A128" s="103"/>
      <c r="B128" s="202" t="s">
        <v>60</v>
      </c>
      <c r="C128" s="2">
        <v>871</v>
      </c>
      <c r="D128" s="149" t="s">
        <v>59</v>
      </c>
      <c r="E128" s="149" t="s">
        <v>51</v>
      </c>
      <c r="F128" s="149"/>
      <c r="G128" s="149"/>
      <c r="H128" s="149"/>
      <c r="I128" s="149"/>
      <c r="J128" s="203">
        <f>J129+J135</f>
        <v>3643.8</v>
      </c>
    </row>
    <row r="129" spans="1:10" ht="22.5">
      <c r="A129" s="103"/>
      <c r="B129" s="34" t="s">
        <v>231</v>
      </c>
      <c r="C129" s="2">
        <v>871</v>
      </c>
      <c r="D129" s="2" t="s">
        <v>59</v>
      </c>
      <c r="E129" s="2" t="s">
        <v>51</v>
      </c>
      <c r="F129" s="2" t="s">
        <v>58</v>
      </c>
      <c r="G129" s="2" t="s">
        <v>142</v>
      </c>
      <c r="H129" s="2" t="s">
        <v>143</v>
      </c>
      <c r="I129" s="30"/>
      <c r="J129" s="28">
        <f>J130</f>
        <v>3420</v>
      </c>
    </row>
    <row r="130" spans="1:10" ht="33.75">
      <c r="A130" s="103"/>
      <c r="B130" s="34" t="s">
        <v>232</v>
      </c>
      <c r="C130" s="2">
        <v>871</v>
      </c>
      <c r="D130" s="2" t="s">
        <v>59</v>
      </c>
      <c r="E130" s="2" t="s">
        <v>51</v>
      </c>
      <c r="F130" s="2" t="s">
        <v>58</v>
      </c>
      <c r="G130" s="2" t="s">
        <v>138</v>
      </c>
      <c r="H130" s="2" t="s">
        <v>143</v>
      </c>
      <c r="I130" s="30"/>
      <c r="J130" s="28">
        <f>J131</f>
        <v>3420</v>
      </c>
    </row>
    <row r="131" spans="1:10" ht="56.25">
      <c r="A131" s="103"/>
      <c r="B131" s="34" t="s">
        <v>233</v>
      </c>
      <c r="C131" s="2" t="s">
        <v>65</v>
      </c>
      <c r="D131" s="2" t="s">
        <v>59</v>
      </c>
      <c r="E131" s="2" t="s">
        <v>51</v>
      </c>
      <c r="F131" s="2" t="s">
        <v>58</v>
      </c>
      <c r="G131" s="2" t="s">
        <v>138</v>
      </c>
      <c r="H131" s="2" t="s">
        <v>213</v>
      </c>
      <c r="I131" s="30"/>
      <c r="J131" s="28">
        <f>J132+J133+J134</f>
        <v>3420</v>
      </c>
    </row>
    <row r="132" spans="1:10" ht="78.75">
      <c r="A132" s="103"/>
      <c r="B132" s="130" t="s">
        <v>234</v>
      </c>
      <c r="C132" s="2" t="s">
        <v>65</v>
      </c>
      <c r="D132" s="2" t="s">
        <v>59</v>
      </c>
      <c r="E132" s="2" t="s">
        <v>51</v>
      </c>
      <c r="F132" s="2" t="s">
        <v>58</v>
      </c>
      <c r="G132" s="2" t="s">
        <v>138</v>
      </c>
      <c r="H132" s="2" t="s">
        <v>213</v>
      </c>
      <c r="I132" s="29">
        <v>110</v>
      </c>
      <c r="J132" s="28">
        <v>2400</v>
      </c>
    </row>
    <row r="133" spans="1:10" ht="56.25">
      <c r="A133" s="103"/>
      <c r="B133" s="133" t="s">
        <v>235</v>
      </c>
      <c r="C133" s="2" t="s">
        <v>65</v>
      </c>
      <c r="D133" s="2" t="s">
        <v>59</v>
      </c>
      <c r="E133" s="2" t="s">
        <v>51</v>
      </c>
      <c r="F133" s="2" t="s">
        <v>58</v>
      </c>
      <c r="G133" s="2" t="s">
        <v>138</v>
      </c>
      <c r="H133" s="2" t="s">
        <v>213</v>
      </c>
      <c r="I133" s="29">
        <v>240</v>
      </c>
      <c r="J133" s="28">
        <v>980</v>
      </c>
    </row>
    <row r="134" spans="1:10" ht="45">
      <c r="A134" s="103"/>
      <c r="B134" s="133" t="s">
        <v>236</v>
      </c>
      <c r="C134" s="2" t="s">
        <v>65</v>
      </c>
      <c r="D134" s="2" t="s">
        <v>59</v>
      </c>
      <c r="E134" s="2" t="s">
        <v>51</v>
      </c>
      <c r="F134" s="2" t="s">
        <v>58</v>
      </c>
      <c r="G134" s="2" t="s">
        <v>138</v>
      </c>
      <c r="H134" s="2" t="s">
        <v>213</v>
      </c>
      <c r="I134" s="29">
        <v>850</v>
      </c>
      <c r="J134" s="28">
        <v>40</v>
      </c>
    </row>
    <row r="135" spans="1:10" ht="51">
      <c r="A135" s="103"/>
      <c r="B135" s="77" t="s">
        <v>173</v>
      </c>
      <c r="C135" s="2" t="s">
        <v>65</v>
      </c>
      <c r="D135" s="2" t="s">
        <v>59</v>
      </c>
      <c r="E135" s="2" t="s">
        <v>51</v>
      </c>
      <c r="F135" s="2" t="s">
        <v>128</v>
      </c>
      <c r="G135" s="2" t="s">
        <v>196</v>
      </c>
      <c r="H135" s="2" t="s">
        <v>39</v>
      </c>
      <c r="I135" s="29"/>
      <c r="J135" s="28">
        <v>223.8</v>
      </c>
    </row>
    <row r="136" spans="1:10" ht="12.75">
      <c r="A136" s="103"/>
      <c r="B136" s="133" t="s">
        <v>40</v>
      </c>
      <c r="C136" s="2" t="s">
        <v>65</v>
      </c>
      <c r="D136" s="2" t="s">
        <v>59</v>
      </c>
      <c r="E136" s="2" t="s">
        <v>51</v>
      </c>
      <c r="F136" s="2" t="s">
        <v>128</v>
      </c>
      <c r="G136" s="2" t="s">
        <v>196</v>
      </c>
      <c r="H136" s="2" t="s">
        <v>39</v>
      </c>
      <c r="I136" s="29"/>
      <c r="J136" s="28">
        <v>223.8</v>
      </c>
    </row>
    <row r="137" spans="1:10" ht="12.75">
      <c r="A137" s="103"/>
      <c r="B137" s="133" t="s">
        <v>41</v>
      </c>
      <c r="C137" s="2" t="s">
        <v>65</v>
      </c>
      <c r="D137" s="2" t="s">
        <v>59</v>
      </c>
      <c r="E137" s="2" t="s">
        <v>51</v>
      </c>
      <c r="F137" s="2" t="s">
        <v>128</v>
      </c>
      <c r="G137" s="2" t="s">
        <v>196</v>
      </c>
      <c r="H137" s="2" t="s">
        <v>39</v>
      </c>
      <c r="I137" s="29">
        <v>110</v>
      </c>
      <c r="J137" s="28">
        <v>223.8</v>
      </c>
    </row>
    <row r="138" spans="1:10" ht="12.75">
      <c r="A138" s="103"/>
      <c r="B138" s="133" t="s">
        <v>42</v>
      </c>
      <c r="C138" s="2">
        <v>871</v>
      </c>
      <c r="D138" s="2" t="s">
        <v>59</v>
      </c>
      <c r="E138" s="2" t="s">
        <v>55</v>
      </c>
      <c r="F138" s="2"/>
      <c r="G138" s="2"/>
      <c r="H138" s="2"/>
      <c r="I138" s="29"/>
      <c r="J138" s="28">
        <v>26</v>
      </c>
    </row>
    <row r="139" spans="1:10" ht="12.75">
      <c r="A139" s="103"/>
      <c r="B139" s="1" t="s">
        <v>175</v>
      </c>
      <c r="C139" s="2">
        <v>871</v>
      </c>
      <c r="D139" s="2" t="s">
        <v>59</v>
      </c>
      <c r="E139" s="2" t="s">
        <v>55</v>
      </c>
      <c r="F139" s="2" t="s">
        <v>174</v>
      </c>
      <c r="G139" s="2" t="s">
        <v>138</v>
      </c>
      <c r="H139" s="2" t="s">
        <v>43</v>
      </c>
      <c r="I139" s="29"/>
      <c r="J139" s="28">
        <v>26</v>
      </c>
    </row>
    <row r="140" spans="1:10" ht="38.25">
      <c r="A140" s="103"/>
      <c r="B140" s="169" t="s">
        <v>176</v>
      </c>
      <c r="C140" s="2">
        <v>871</v>
      </c>
      <c r="D140" s="2" t="s">
        <v>59</v>
      </c>
      <c r="E140" s="2" t="s">
        <v>55</v>
      </c>
      <c r="F140" s="2" t="s">
        <v>174</v>
      </c>
      <c r="G140" s="2" t="s">
        <v>138</v>
      </c>
      <c r="H140" s="2" t="s">
        <v>43</v>
      </c>
      <c r="I140" s="29">
        <v>240</v>
      </c>
      <c r="J140" s="28">
        <v>26</v>
      </c>
    </row>
    <row r="141" spans="1:10" ht="12.75">
      <c r="A141" s="103"/>
      <c r="B141" s="169" t="s">
        <v>167</v>
      </c>
      <c r="C141" s="2">
        <v>871</v>
      </c>
      <c r="D141" s="2" t="s">
        <v>71</v>
      </c>
      <c r="E141" s="2" t="s">
        <v>37</v>
      </c>
      <c r="F141" s="2"/>
      <c r="G141" s="2"/>
      <c r="H141" s="2"/>
      <c r="I141" s="29"/>
      <c r="J141" s="28">
        <v>16</v>
      </c>
    </row>
    <row r="142" spans="1:10" ht="12.75">
      <c r="A142" s="103"/>
      <c r="B142" s="169" t="s">
        <v>168</v>
      </c>
      <c r="C142" s="2" t="s">
        <v>65</v>
      </c>
      <c r="D142" s="2" t="s">
        <v>71</v>
      </c>
      <c r="E142" s="2" t="s">
        <v>52</v>
      </c>
      <c r="F142" s="2"/>
      <c r="G142" s="2"/>
      <c r="H142" s="2"/>
      <c r="I142" s="29"/>
      <c r="J142" s="28">
        <v>16</v>
      </c>
    </row>
    <row r="143" spans="1:10" ht="25.5">
      <c r="A143" s="103"/>
      <c r="B143" s="169" t="s">
        <v>171</v>
      </c>
      <c r="C143" s="2" t="s">
        <v>65</v>
      </c>
      <c r="D143" s="2" t="s">
        <v>71</v>
      </c>
      <c r="E143" s="2" t="s">
        <v>52</v>
      </c>
      <c r="F143" s="2" t="s">
        <v>215</v>
      </c>
      <c r="G143" s="2" t="s">
        <v>138</v>
      </c>
      <c r="H143" s="2" t="s">
        <v>143</v>
      </c>
      <c r="I143" s="29"/>
      <c r="J143" s="28">
        <v>16</v>
      </c>
    </row>
    <row r="144" spans="1:10" ht="25.5">
      <c r="A144" s="18"/>
      <c r="B144" s="169" t="s">
        <v>171</v>
      </c>
      <c r="C144" s="2" t="s">
        <v>65</v>
      </c>
      <c r="D144" s="2" t="s">
        <v>71</v>
      </c>
      <c r="E144" s="2" t="s">
        <v>52</v>
      </c>
      <c r="F144" s="2" t="s">
        <v>215</v>
      </c>
      <c r="G144" s="2" t="s">
        <v>138</v>
      </c>
      <c r="H144" s="2" t="s">
        <v>216</v>
      </c>
      <c r="I144" s="29"/>
      <c r="J144" s="28">
        <v>16</v>
      </c>
    </row>
    <row r="145" spans="1:10" ht="38.25">
      <c r="A145" s="18"/>
      <c r="B145" s="169" t="s">
        <v>170</v>
      </c>
      <c r="C145" s="2" t="s">
        <v>65</v>
      </c>
      <c r="D145" s="2" t="s">
        <v>71</v>
      </c>
      <c r="E145" s="2" t="s">
        <v>52</v>
      </c>
      <c r="F145" s="2" t="s">
        <v>215</v>
      </c>
      <c r="G145" s="2" t="s">
        <v>138</v>
      </c>
      <c r="H145" s="2" t="s">
        <v>216</v>
      </c>
      <c r="I145" s="29">
        <v>320</v>
      </c>
      <c r="J145" s="28">
        <v>16</v>
      </c>
    </row>
    <row r="146" spans="1:10" ht="12.75">
      <c r="A146" s="18"/>
      <c r="B146" s="34" t="s">
        <v>247</v>
      </c>
      <c r="C146" s="2" t="s">
        <v>65</v>
      </c>
      <c r="D146" s="2" t="s">
        <v>159</v>
      </c>
      <c r="E146" s="2" t="s">
        <v>37</v>
      </c>
      <c r="F146" s="2"/>
      <c r="G146" s="2"/>
      <c r="H146" s="2"/>
      <c r="I146" s="30"/>
      <c r="J146" s="28">
        <f>J147</f>
        <v>157.9</v>
      </c>
    </row>
    <row r="147" spans="1:10" ht="12.75">
      <c r="A147" s="18"/>
      <c r="B147" s="162" t="s">
        <v>248</v>
      </c>
      <c r="C147" s="2">
        <v>871</v>
      </c>
      <c r="D147" s="2" t="s">
        <v>159</v>
      </c>
      <c r="E147" s="2" t="s">
        <v>56</v>
      </c>
      <c r="F147" s="2"/>
      <c r="G147" s="2"/>
      <c r="H147" s="2"/>
      <c r="I147" s="30"/>
      <c r="J147" s="28">
        <f>J148</f>
        <v>157.9</v>
      </c>
    </row>
    <row r="148" spans="1:10" ht="33.75">
      <c r="A148" s="18"/>
      <c r="B148" s="162" t="s">
        <v>223</v>
      </c>
      <c r="C148" s="2">
        <v>871</v>
      </c>
      <c r="D148" s="2" t="s">
        <v>159</v>
      </c>
      <c r="E148" s="2" t="s">
        <v>56</v>
      </c>
      <c r="F148" s="2" t="s">
        <v>59</v>
      </c>
      <c r="G148" s="2" t="s">
        <v>138</v>
      </c>
      <c r="H148" s="2" t="s">
        <v>143</v>
      </c>
      <c r="I148" s="29"/>
      <c r="J148" s="28">
        <v>157.9</v>
      </c>
    </row>
    <row r="149" spans="1:10" ht="12.75">
      <c r="A149" s="18"/>
      <c r="B149" s="204" t="s">
        <v>105</v>
      </c>
      <c r="C149" s="2">
        <v>871</v>
      </c>
      <c r="D149" s="2" t="s">
        <v>159</v>
      </c>
      <c r="E149" s="2" t="s">
        <v>56</v>
      </c>
      <c r="F149" s="2" t="s">
        <v>59</v>
      </c>
      <c r="G149" s="2" t="s">
        <v>138</v>
      </c>
      <c r="H149" s="2" t="s">
        <v>106</v>
      </c>
      <c r="I149" s="29"/>
      <c r="J149" s="28">
        <v>157.9</v>
      </c>
    </row>
    <row r="150" spans="1:10" ht="22.5">
      <c r="A150" s="18"/>
      <c r="B150" s="133" t="s">
        <v>249</v>
      </c>
      <c r="C150" s="2">
        <v>871</v>
      </c>
      <c r="D150" s="2" t="s">
        <v>159</v>
      </c>
      <c r="E150" s="2" t="s">
        <v>56</v>
      </c>
      <c r="F150" s="2" t="s">
        <v>59</v>
      </c>
      <c r="G150" s="2" t="s">
        <v>138</v>
      </c>
      <c r="H150" s="2" t="s">
        <v>106</v>
      </c>
      <c r="I150" s="29">
        <v>240</v>
      </c>
      <c r="J150" s="28">
        <v>157.9</v>
      </c>
    </row>
    <row r="151" spans="1:10" ht="12.75">
      <c r="A151" s="18"/>
      <c r="B151" s="205" t="s">
        <v>214</v>
      </c>
      <c r="C151" s="2" t="s">
        <v>65</v>
      </c>
      <c r="D151" s="2"/>
      <c r="E151" s="2"/>
      <c r="F151" s="2"/>
      <c r="G151" s="2"/>
      <c r="H151" s="2"/>
      <c r="I151" s="2"/>
      <c r="J151" s="28">
        <f>J127+J121+J87+J75+J68+J61+J12+J146+J141</f>
        <v>16547.3</v>
      </c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</sheetData>
  <sheetProtection/>
  <autoFilter ref="F3:F143"/>
  <mergeCells count="13">
    <mergeCell ref="C1:J1"/>
    <mergeCell ref="C2:J2"/>
    <mergeCell ref="G3:I3"/>
    <mergeCell ref="F6:I6"/>
    <mergeCell ref="C4:J4"/>
    <mergeCell ref="C5:J5"/>
    <mergeCell ref="A7:J7"/>
    <mergeCell ref="A8:I8"/>
    <mergeCell ref="D10:I10"/>
    <mergeCell ref="J10:J11"/>
    <mergeCell ref="F11:H11"/>
    <mergeCell ref="A10:A11"/>
    <mergeCell ref="C10:C11"/>
  </mergeCells>
  <printOptions/>
  <pageMargins left="0.6" right="0.26" top="0.34" bottom="0.24" header="0.5" footer="0.35"/>
  <pageSetup horizontalDpi="600" verticalDpi="600" orientation="portrait" paperSize="9" scale="90" r:id="rId1"/>
  <ignoredErrors>
    <ignoredError sqref="J152:J240 C131 D152:I2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69"/>
  <sheetViews>
    <sheetView zoomScalePageLayoutView="0" workbookViewId="0" topLeftCell="A4">
      <selection activeCell="C5" sqref="C5:J6"/>
    </sheetView>
  </sheetViews>
  <sheetFormatPr defaultColWidth="9.140625" defaultRowHeight="12.75"/>
  <cols>
    <col min="1" max="1" width="4.57421875" style="64" customWidth="1"/>
    <col min="2" max="2" width="79.57421875" style="17" customWidth="1"/>
    <col min="3" max="3" width="6.00390625" style="3" customWidth="1"/>
    <col min="4" max="4" width="3.140625" style="3" customWidth="1"/>
    <col min="5" max="5" width="3.421875" style="3" customWidth="1"/>
    <col min="6" max="6" width="4.7109375" style="3" customWidth="1"/>
    <col min="7" max="7" width="3.7109375" style="3" customWidth="1"/>
    <col min="8" max="8" width="6.140625" style="3" customWidth="1"/>
    <col min="9" max="9" width="4.28125" style="3" customWidth="1"/>
    <col min="10" max="10" width="8.8515625" style="3" customWidth="1"/>
    <col min="11" max="11" width="4.8515625" style="3" customWidth="1"/>
    <col min="12" max="16384" width="9.140625" style="3" customWidth="1"/>
  </cols>
  <sheetData>
    <row r="1" spans="4:11" ht="12.75">
      <c r="D1" s="283" t="s">
        <v>127</v>
      </c>
      <c r="E1" s="283"/>
      <c r="F1" s="283"/>
      <c r="G1" s="283"/>
      <c r="H1" s="283"/>
      <c r="I1" s="283"/>
      <c r="J1" s="283"/>
      <c r="K1" s="283"/>
    </row>
    <row r="2" spans="3:11" ht="78.75" customHeight="1">
      <c r="C2" s="279" t="s">
        <v>257</v>
      </c>
      <c r="D2" s="279"/>
      <c r="E2" s="279"/>
      <c r="F2" s="279"/>
      <c r="G2" s="279"/>
      <c r="H2" s="279"/>
      <c r="I2" s="279"/>
      <c r="J2" s="279"/>
      <c r="K2" s="279"/>
    </row>
    <row r="3" spans="2:13" ht="28.5" customHeight="1">
      <c r="B3" s="4"/>
      <c r="C3" s="5"/>
      <c r="D3" s="5"/>
      <c r="E3" s="284" t="s">
        <v>259</v>
      </c>
      <c r="F3" s="285"/>
      <c r="G3" s="284"/>
      <c r="H3" s="284"/>
      <c r="I3" s="284"/>
      <c r="J3" s="6"/>
      <c r="K3" s="5"/>
      <c r="L3" s="5"/>
      <c r="M3" s="4"/>
    </row>
    <row r="4" spans="2:13" ht="12.75" customHeight="1">
      <c r="B4" s="7"/>
      <c r="C4" s="8"/>
      <c r="D4" s="8"/>
      <c r="E4" s="8"/>
      <c r="F4" s="8"/>
      <c r="G4" s="8"/>
      <c r="H4" s="8"/>
      <c r="I4" s="8"/>
      <c r="J4" s="8"/>
      <c r="K4" s="9"/>
      <c r="L4" s="9"/>
      <c r="M4" s="5"/>
    </row>
    <row r="5" spans="2:13" ht="49.5" customHeight="1">
      <c r="B5" s="4"/>
      <c r="C5" s="257" t="s">
        <v>126</v>
      </c>
      <c r="D5" s="257"/>
      <c r="E5" s="257"/>
      <c r="F5" s="257"/>
      <c r="G5" s="257"/>
      <c r="H5" s="257"/>
      <c r="I5" s="257"/>
      <c r="J5" s="257"/>
      <c r="K5" s="8"/>
      <c r="L5" s="8"/>
      <c r="M5" s="8"/>
    </row>
    <row r="6" spans="2:13" ht="41.25" customHeight="1">
      <c r="B6" s="4"/>
      <c r="C6" s="257"/>
      <c r="D6" s="257"/>
      <c r="E6" s="257"/>
      <c r="F6" s="257"/>
      <c r="G6" s="257"/>
      <c r="H6" s="257"/>
      <c r="I6" s="257"/>
      <c r="J6" s="257"/>
      <c r="K6" s="5"/>
      <c r="L6" s="5"/>
      <c r="M6" s="5"/>
    </row>
    <row r="7" spans="2:13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74.25" customHeight="1">
      <c r="B8" s="289" t="s">
        <v>125</v>
      </c>
      <c r="C8" s="289"/>
      <c r="D8" s="289"/>
      <c r="E8" s="289"/>
      <c r="F8" s="289"/>
      <c r="G8" s="289"/>
      <c r="H8" s="289"/>
      <c r="I8" s="289"/>
      <c r="J8" s="289"/>
      <c r="K8" s="10"/>
      <c r="L8" s="5"/>
      <c r="M8" s="5"/>
    </row>
    <row r="9" spans="2:13" ht="15">
      <c r="B9" s="11"/>
      <c r="C9" s="12"/>
      <c r="D9" s="12"/>
      <c r="E9" s="12"/>
      <c r="F9" s="12"/>
      <c r="G9" s="12"/>
      <c r="H9" s="12"/>
      <c r="I9" s="12"/>
      <c r="J9" s="5"/>
      <c r="K9" s="5"/>
      <c r="L9" s="5"/>
      <c r="M9" s="5"/>
    </row>
    <row r="10" spans="1:13" s="13" customFormat="1" ht="91.5" customHeight="1">
      <c r="A10" s="206" t="s">
        <v>130</v>
      </c>
      <c r="B10" s="207" t="s">
        <v>73</v>
      </c>
      <c r="C10" s="208" t="s">
        <v>62</v>
      </c>
      <c r="D10" s="208" t="s">
        <v>47</v>
      </c>
      <c r="E10" s="208" t="s">
        <v>64</v>
      </c>
      <c r="F10" s="286" t="s">
        <v>48</v>
      </c>
      <c r="G10" s="287"/>
      <c r="H10" s="288"/>
      <c r="I10" s="209" t="s">
        <v>75</v>
      </c>
      <c r="J10" s="210" t="s">
        <v>132</v>
      </c>
      <c r="K10" s="5"/>
      <c r="L10" s="5"/>
      <c r="M10" s="5"/>
    </row>
    <row r="11" spans="1:13" s="13" customFormat="1" ht="44.25" customHeight="1">
      <c r="A11" s="211">
        <v>1</v>
      </c>
      <c r="B11" s="212" t="s">
        <v>243</v>
      </c>
      <c r="C11" s="114">
        <v>871</v>
      </c>
      <c r="D11" s="114" t="s">
        <v>51</v>
      </c>
      <c r="E11" s="114" t="s">
        <v>160</v>
      </c>
      <c r="F11" s="213" t="s">
        <v>51</v>
      </c>
      <c r="G11" s="213" t="s">
        <v>142</v>
      </c>
      <c r="H11" s="213" t="s">
        <v>143</v>
      </c>
      <c r="I11" s="213"/>
      <c r="J11" s="214">
        <f>J12</f>
        <v>350</v>
      </c>
      <c r="K11" s="5"/>
      <c r="L11" s="5"/>
      <c r="M11" s="5"/>
    </row>
    <row r="12" spans="1:13" s="13" customFormat="1" ht="52.5" customHeight="1">
      <c r="A12" s="211"/>
      <c r="B12" s="215" t="s">
        <v>77</v>
      </c>
      <c r="C12" s="213">
        <v>871</v>
      </c>
      <c r="D12" s="213" t="s">
        <v>51</v>
      </c>
      <c r="E12" s="213" t="s">
        <v>160</v>
      </c>
      <c r="F12" s="213" t="s">
        <v>51</v>
      </c>
      <c r="G12" s="213" t="s">
        <v>138</v>
      </c>
      <c r="H12" s="213" t="s">
        <v>143</v>
      </c>
      <c r="I12" s="213"/>
      <c r="J12" s="214">
        <f>J13+J15</f>
        <v>350</v>
      </c>
      <c r="K12" s="5"/>
      <c r="L12" s="5"/>
      <c r="M12" s="5"/>
    </row>
    <row r="13" spans="1:13" s="13" customFormat="1" ht="51" customHeight="1">
      <c r="A13" s="211"/>
      <c r="B13" s="169" t="s">
        <v>112</v>
      </c>
      <c r="C13" s="105">
        <v>871</v>
      </c>
      <c r="D13" s="105" t="s">
        <v>51</v>
      </c>
      <c r="E13" s="105" t="s">
        <v>160</v>
      </c>
      <c r="F13" s="105" t="s">
        <v>51</v>
      </c>
      <c r="G13" s="105" t="s">
        <v>138</v>
      </c>
      <c r="H13" s="105" t="s">
        <v>165</v>
      </c>
      <c r="I13" s="103"/>
      <c r="J13" s="216">
        <f>J14</f>
        <v>300</v>
      </c>
      <c r="K13" s="5"/>
      <c r="L13" s="5"/>
      <c r="M13" s="5"/>
    </row>
    <row r="14" spans="1:13" s="13" customFormat="1" ht="12.75">
      <c r="A14" s="211"/>
      <c r="B14" s="217" t="s">
        <v>242</v>
      </c>
      <c r="C14" s="105">
        <v>871</v>
      </c>
      <c r="D14" s="105" t="s">
        <v>51</v>
      </c>
      <c r="E14" s="105" t="s">
        <v>160</v>
      </c>
      <c r="F14" s="105" t="s">
        <v>51</v>
      </c>
      <c r="G14" s="105" t="s">
        <v>138</v>
      </c>
      <c r="H14" s="105" t="s">
        <v>165</v>
      </c>
      <c r="I14" s="103">
        <v>240</v>
      </c>
      <c r="J14" s="106">
        <v>300</v>
      </c>
      <c r="K14" s="5"/>
      <c r="L14" s="5"/>
      <c r="M14" s="5"/>
    </row>
    <row r="15" spans="1:13" s="13" customFormat="1" ht="54" customHeight="1">
      <c r="A15" s="211"/>
      <c r="B15" s="217" t="s">
        <v>220</v>
      </c>
      <c r="C15" s="105" t="s">
        <v>65</v>
      </c>
      <c r="D15" s="105" t="s">
        <v>51</v>
      </c>
      <c r="E15" s="105" t="s">
        <v>160</v>
      </c>
      <c r="F15" s="105" t="s">
        <v>51</v>
      </c>
      <c r="G15" s="105" t="s">
        <v>138</v>
      </c>
      <c r="H15" s="105" t="s">
        <v>89</v>
      </c>
      <c r="I15" s="103"/>
      <c r="J15" s="106">
        <v>50</v>
      </c>
      <c r="K15" s="5"/>
      <c r="L15" s="5"/>
      <c r="M15" s="5"/>
    </row>
    <row r="16" spans="1:13" s="13" customFormat="1" ht="12.75">
      <c r="A16" s="211"/>
      <c r="B16" s="217" t="s">
        <v>242</v>
      </c>
      <c r="C16" s="105" t="s">
        <v>65</v>
      </c>
      <c r="D16" s="105" t="s">
        <v>51</v>
      </c>
      <c r="E16" s="105" t="s">
        <v>160</v>
      </c>
      <c r="F16" s="105" t="s">
        <v>51</v>
      </c>
      <c r="G16" s="105" t="s">
        <v>138</v>
      </c>
      <c r="H16" s="105" t="s">
        <v>89</v>
      </c>
      <c r="I16" s="103">
        <v>240</v>
      </c>
      <c r="J16" s="106">
        <v>50</v>
      </c>
      <c r="K16" s="5"/>
      <c r="L16" s="5"/>
      <c r="M16" s="5"/>
    </row>
    <row r="17" spans="1:13" s="13" customFormat="1" ht="28.5">
      <c r="A17" s="218">
        <v>2</v>
      </c>
      <c r="B17" s="212" t="s">
        <v>241</v>
      </c>
      <c r="C17" s="213">
        <v>871</v>
      </c>
      <c r="D17" s="213" t="s">
        <v>51</v>
      </c>
      <c r="E17" s="213" t="s">
        <v>160</v>
      </c>
      <c r="F17" s="213" t="s">
        <v>53</v>
      </c>
      <c r="G17" s="213"/>
      <c r="H17" s="213"/>
      <c r="I17" s="219"/>
      <c r="J17" s="220">
        <f>J18</f>
        <v>355.6</v>
      </c>
      <c r="K17" s="5"/>
      <c r="L17" s="5"/>
      <c r="M17" s="5"/>
    </row>
    <row r="18" spans="1:13" s="13" customFormat="1" ht="38.25">
      <c r="A18" s="211"/>
      <c r="B18" s="221" t="s">
        <v>149</v>
      </c>
      <c r="C18" s="213">
        <v>871</v>
      </c>
      <c r="D18" s="213" t="s">
        <v>51</v>
      </c>
      <c r="E18" s="213" t="s">
        <v>160</v>
      </c>
      <c r="F18" s="213" t="s">
        <v>53</v>
      </c>
      <c r="G18" s="213" t="s">
        <v>138</v>
      </c>
      <c r="H18" s="213"/>
      <c r="I18" s="219"/>
      <c r="J18" s="220">
        <f>J19+J21+J23</f>
        <v>355.6</v>
      </c>
      <c r="K18" s="5"/>
      <c r="L18" s="5"/>
      <c r="M18" s="5"/>
    </row>
    <row r="19" spans="1:13" s="13" customFormat="1" ht="60" customHeight="1">
      <c r="A19" s="211"/>
      <c r="B19" s="222" t="s">
        <v>80</v>
      </c>
      <c r="C19" s="105">
        <v>871</v>
      </c>
      <c r="D19" s="105" t="s">
        <v>51</v>
      </c>
      <c r="E19" s="105" t="s">
        <v>160</v>
      </c>
      <c r="F19" s="105" t="s">
        <v>53</v>
      </c>
      <c r="G19" s="105" t="s">
        <v>138</v>
      </c>
      <c r="H19" s="105" t="s">
        <v>161</v>
      </c>
      <c r="I19" s="103"/>
      <c r="J19" s="106">
        <f>J20</f>
        <v>81.6</v>
      </c>
      <c r="K19" s="5"/>
      <c r="L19" s="5"/>
      <c r="M19" s="5"/>
    </row>
    <row r="20" spans="1:13" s="13" customFormat="1" ht="12.75">
      <c r="A20" s="211"/>
      <c r="B20" s="217" t="s">
        <v>242</v>
      </c>
      <c r="C20" s="105">
        <v>871</v>
      </c>
      <c r="D20" s="105" t="s">
        <v>51</v>
      </c>
      <c r="E20" s="105" t="s">
        <v>160</v>
      </c>
      <c r="F20" s="105" t="s">
        <v>53</v>
      </c>
      <c r="G20" s="105" t="s">
        <v>138</v>
      </c>
      <c r="H20" s="105" t="s">
        <v>161</v>
      </c>
      <c r="I20" s="103">
        <v>240</v>
      </c>
      <c r="J20" s="106">
        <v>81.6</v>
      </c>
      <c r="K20" s="5"/>
      <c r="L20" s="5"/>
      <c r="M20" s="5"/>
    </row>
    <row r="21" spans="1:13" s="13" customFormat="1" ht="61.5" customHeight="1">
      <c r="A21" s="211"/>
      <c r="B21" s="223" t="s">
        <v>81</v>
      </c>
      <c r="C21" s="105">
        <v>871</v>
      </c>
      <c r="D21" s="105" t="s">
        <v>51</v>
      </c>
      <c r="E21" s="105" t="s">
        <v>160</v>
      </c>
      <c r="F21" s="105" t="s">
        <v>53</v>
      </c>
      <c r="G21" s="105" t="s">
        <v>138</v>
      </c>
      <c r="H21" s="105" t="s">
        <v>162</v>
      </c>
      <c r="I21" s="103"/>
      <c r="J21" s="106">
        <f>J22</f>
        <v>250</v>
      </c>
      <c r="K21" s="5"/>
      <c r="L21" s="5"/>
      <c r="M21" s="5"/>
    </row>
    <row r="22" spans="1:13" s="13" customFormat="1" ht="12.75">
      <c r="A22" s="211"/>
      <c r="B22" s="217" t="s">
        <v>242</v>
      </c>
      <c r="C22" s="105">
        <v>871</v>
      </c>
      <c r="D22" s="105" t="s">
        <v>51</v>
      </c>
      <c r="E22" s="105" t="s">
        <v>160</v>
      </c>
      <c r="F22" s="105" t="s">
        <v>53</v>
      </c>
      <c r="G22" s="105" t="s">
        <v>138</v>
      </c>
      <c r="H22" s="105" t="s">
        <v>162</v>
      </c>
      <c r="I22" s="103">
        <v>240</v>
      </c>
      <c r="J22" s="106">
        <v>250</v>
      </c>
      <c r="K22" s="5"/>
      <c r="L22" s="5"/>
      <c r="M22" s="5"/>
    </row>
    <row r="23" spans="1:13" s="13" customFormat="1" ht="51">
      <c r="A23" s="211"/>
      <c r="B23" s="224" t="s">
        <v>82</v>
      </c>
      <c r="C23" s="105">
        <v>871</v>
      </c>
      <c r="D23" s="105" t="s">
        <v>51</v>
      </c>
      <c r="E23" s="105" t="s">
        <v>160</v>
      </c>
      <c r="F23" s="105" t="s">
        <v>53</v>
      </c>
      <c r="G23" s="105" t="s">
        <v>138</v>
      </c>
      <c r="H23" s="105" t="s">
        <v>163</v>
      </c>
      <c r="I23" s="103"/>
      <c r="J23" s="106">
        <f>J24</f>
        <v>24</v>
      </c>
      <c r="K23" s="5"/>
      <c r="L23" s="5"/>
      <c r="M23" s="5"/>
    </row>
    <row r="24" spans="1:13" s="13" customFormat="1" ht="12.75">
      <c r="A24" s="211"/>
      <c r="B24" s="217" t="s">
        <v>242</v>
      </c>
      <c r="C24" s="105">
        <v>871</v>
      </c>
      <c r="D24" s="105" t="s">
        <v>51</v>
      </c>
      <c r="E24" s="105" t="s">
        <v>160</v>
      </c>
      <c r="F24" s="105" t="s">
        <v>53</v>
      </c>
      <c r="G24" s="105" t="s">
        <v>138</v>
      </c>
      <c r="H24" s="105" t="s">
        <v>163</v>
      </c>
      <c r="I24" s="103">
        <v>240</v>
      </c>
      <c r="J24" s="106">
        <v>24</v>
      </c>
      <c r="K24" s="5"/>
      <c r="L24" s="5"/>
      <c r="M24" s="5"/>
    </row>
    <row r="25" spans="1:13" s="13" customFormat="1" ht="60.75" customHeight="1">
      <c r="A25" s="211">
        <v>3</v>
      </c>
      <c r="B25" s="225" t="s">
        <v>86</v>
      </c>
      <c r="C25" s="213">
        <v>871</v>
      </c>
      <c r="D25" s="213" t="s">
        <v>52</v>
      </c>
      <c r="E25" s="213" t="s">
        <v>71</v>
      </c>
      <c r="F25" s="213" t="s">
        <v>52</v>
      </c>
      <c r="G25" s="213"/>
      <c r="H25" s="213"/>
      <c r="I25" s="219"/>
      <c r="J25" s="214">
        <f>J26</f>
        <v>150</v>
      </c>
      <c r="K25" s="5"/>
      <c r="L25" s="5"/>
      <c r="M25" s="5"/>
    </row>
    <row r="26" spans="1:13" s="13" customFormat="1" ht="30" customHeight="1">
      <c r="A26" s="218"/>
      <c r="B26" s="226" t="s">
        <v>87</v>
      </c>
      <c r="C26" s="114">
        <v>871</v>
      </c>
      <c r="D26" s="114" t="s">
        <v>52</v>
      </c>
      <c r="E26" s="114" t="s">
        <v>71</v>
      </c>
      <c r="F26" s="114" t="s">
        <v>52</v>
      </c>
      <c r="G26" s="114" t="s">
        <v>141</v>
      </c>
      <c r="H26" s="114" t="s">
        <v>143</v>
      </c>
      <c r="I26" s="227"/>
      <c r="J26" s="228">
        <f>J27+J29</f>
        <v>150</v>
      </c>
      <c r="K26" s="5"/>
      <c r="L26" s="5"/>
      <c r="M26" s="5"/>
    </row>
    <row r="27" spans="1:13" s="13" customFormat="1" ht="12.75">
      <c r="A27" s="211"/>
      <c r="B27" s="169" t="s">
        <v>202</v>
      </c>
      <c r="C27" s="105">
        <v>871</v>
      </c>
      <c r="D27" s="105" t="s">
        <v>52</v>
      </c>
      <c r="E27" s="105" t="s">
        <v>71</v>
      </c>
      <c r="F27" s="105" t="s">
        <v>52</v>
      </c>
      <c r="G27" s="105" t="s">
        <v>141</v>
      </c>
      <c r="H27" s="105" t="s">
        <v>203</v>
      </c>
      <c r="I27" s="103"/>
      <c r="J27" s="216">
        <f>J28</f>
        <v>100</v>
      </c>
      <c r="K27" s="5"/>
      <c r="L27" s="5"/>
      <c r="M27" s="5"/>
    </row>
    <row r="28" spans="1:13" s="13" customFormat="1" ht="12.75">
      <c r="A28" s="211"/>
      <c r="B28" s="217" t="s">
        <v>242</v>
      </c>
      <c r="C28" s="105">
        <v>871</v>
      </c>
      <c r="D28" s="105" t="s">
        <v>52</v>
      </c>
      <c r="E28" s="105" t="s">
        <v>71</v>
      </c>
      <c r="F28" s="105" t="s">
        <v>52</v>
      </c>
      <c r="G28" s="105" t="s">
        <v>141</v>
      </c>
      <c r="H28" s="105" t="s">
        <v>203</v>
      </c>
      <c r="I28" s="103">
        <v>240</v>
      </c>
      <c r="J28" s="216">
        <v>100</v>
      </c>
      <c r="K28" s="5"/>
      <c r="L28" s="5"/>
      <c r="M28" s="5"/>
    </row>
    <row r="29" spans="1:13" s="13" customFormat="1" ht="12.75">
      <c r="A29" s="211"/>
      <c r="B29" s="217" t="s">
        <v>219</v>
      </c>
      <c r="C29" s="105" t="s">
        <v>65</v>
      </c>
      <c r="D29" s="105" t="s">
        <v>52</v>
      </c>
      <c r="E29" s="105" t="s">
        <v>71</v>
      </c>
      <c r="F29" s="105" t="s">
        <v>52</v>
      </c>
      <c r="G29" s="105" t="s">
        <v>141</v>
      </c>
      <c r="H29" s="105" t="s">
        <v>203</v>
      </c>
      <c r="I29" s="103"/>
      <c r="J29" s="216">
        <v>50</v>
      </c>
      <c r="K29" s="5"/>
      <c r="L29" s="5"/>
      <c r="M29" s="5"/>
    </row>
    <row r="30" spans="1:13" s="13" customFormat="1" ht="12.75">
      <c r="A30" s="211"/>
      <c r="B30" s="217" t="s">
        <v>242</v>
      </c>
      <c r="C30" s="105" t="s">
        <v>65</v>
      </c>
      <c r="D30" s="105" t="s">
        <v>52</v>
      </c>
      <c r="E30" s="105" t="s">
        <v>71</v>
      </c>
      <c r="F30" s="105" t="s">
        <v>52</v>
      </c>
      <c r="G30" s="105" t="s">
        <v>141</v>
      </c>
      <c r="H30" s="105" t="s">
        <v>203</v>
      </c>
      <c r="I30" s="103">
        <v>240</v>
      </c>
      <c r="J30" s="216">
        <v>50</v>
      </c>
      <c r="K30" s="5"/>
      <c r="L30" s="5"/>
      <c r="M30" s="5"/>
    </row>
    <row r="31" spans="1:13" s="13" customFormat="1" ht="42.75">
      <c r="A31" s="229">
        <v>4</v>
      </c>
      <c r="B31" s="230" t="s">
        <v>2</v>
      </c>
      <c r="C31" s="114" t="s">
        <v>65</v>
      </c>
      <c r="D31" s="114" t="s">
        <v>56</v>
      </c>
      <c r="E31" s="114" t="s">
        <v>51</v>
      </c>
      <c r="F31" s="114" t="s">
        <v>56</v>
      </c>
      <c r="G31" s="114"/>
      <c r="H31" s="114"/>
      <c r="I31" s="114"/>
      <c r="J31" s="231">
        <f>SUM(J32)</f>
        <v>324</v>
      </c>
      <c r="K31" s="5"/>
      <c r="L31" s="5"/>
      <c r="M31" s="5"/>
    </row>
    <row r="32" spans="1:13" s="13" customFormat="1" ht="51">
      <c r="A32" s="229"/>
      <c r="B32" s="232" t="s">
        <v>3</v>
      </c>
      <c r="C32" s="233" t="s">
        <v>65</v>
      </c>
      <c r="D32" s="233" t="s">
        <v>56</v>
      </c>
      <c r="E32" s="233" t="s">
        <v>51</v>
      </c>
      <c r="F32" s="233" t="s">
        <v>56</v>
      </c>
      <c r="G32" s="233" t="s">
        <v>138</v>
      </c>
      <c r="H32" s="233" t="s">
        <v>143</v>
      </c>
      <c r="I32" s="234"/>
      <c r="J32" s="235">
        <f>SUM(J33+J35)</f>
        <v>324</v>
      </c>
      <c r="K32" s="5"/>
      <c r="L32" s="5"/>
      <c r="M32" s="5"/>
    </row>
    <row r="33" spans="1:13" s="13" customFormat="1" ht="12.75">
      <c r="A33" s="211"/>
      <c r="B33" s="236" t="s">
        <v>99</v>
      </c>
      <c r="C33" s="114" t="s">
        <v>65</v>
      </c>
      <c r="D33" s="114" t="s">
        <v>56</v>
      </c>
      <c r="E33" s="114" t="s">
        <v>51</v>
      </c>
      <c r="F33" s="114" t="s">
        <v>56</v>
      </c>
      <c r="G33" s="114" t="s">
        <v>138</v>
      </c>
      <c r="H33" s="114" t="s">
        <v>100</v>
      </c>
      <c r="I33" s="227"/>
      <c r="J33" s="216">
        <v>204</v>
      </c>
      <c r="K33" s="5"/>
      <c r="L33" s="5"/>
      <c r="M33" s="5"/>
    </row>
    <row r="34" spans="1:13" s="13" customFormat="1" ht="12.75">
      <c r="A34" s="211"/>
      <c r="B34" s="107" t="s">
        <v>101</v>
      </c>
      <c r="C34" s="114" t="s">
        <v>65</v>
      </c>
      <c r="D34" s="114" t="s">
        <v>56</v>
      </c>
      <c r="E34" s="114" t="s">
        <v>51</v>
      </c>
      <c r="F34" s="114" t="s">
        <v>56</v>
      </c>
      <c r="G34" s="114" t="s">
        <v>138</v>
      </c>
      <c r="H34" s="114" t="s">
        <v>100</v>
      </c>
      <c r="I34" s="227">
        <v>240</v>
      </c>
      <c r="J34" s="216">
        <v>204</v>
      </c>
      <c r="K34" s="5"/>
      <c r="L34" s="5"/>
      <c r="M34" s="5"/>
    </row>
    <row r="35" spans="1:13" s="13" customFormat="1" ht="12.75">
      <c r="A35" s="211"/>
      <c r="B35" s="108" t="s">
        <v>103</v>
      </c>
      <c r="C35" s="213" t="s">
        <v>65</v>
      </c>
      <c r="D35" s="213" t="s">
        <v>56</v>
      </c>
      <c r="E35" s="213" t="s">
        <v>51</v>
      </c>
      <c r="F35" s="213" t="s">
        <v>56</v>
      </c>
      <c r="G35" s="213" t="s">
        <v>138</v>
      </c>
      <c r="H35" s="213" t="s">
        <v>102</v>
      </c>
      <c r="I35" s="219"/>
      <c r="J35" s="216">
        <v>120</v>
      </c>
      <c r="K35" s="5"/>
      <c r="L35" s="5"/>
      <c r="M35" s="5"/>
    </row>
    <row r="36" spans="1:13" s="13" customFormat="1" ht="12.75">
      <c r="A36" s="211"/>
      <c r="B36" s="217" t="s">
        <v>152</v>
      </c>
      <c r="C36" s="105" t="s">
        <v>65</v>
      </c>
      <c r="D36" s="105" t="s">
        <v>56</v>
      </c>
      <c r="E36" s="105" t="s">
        <v>51</v>
      </c>
      <c r="F36" s="105" t="s">
        <v>56</v>
      </c>
      <c r="G36" s="105" t="s">
        <v>138</v>
      </c>
      <c r="H36" s="105" t="s">
        <v>102</v>
      </c>
      <c r="I36" s="103">
        <v>240</v>
      </c>
      <c r="J36" s="216">
        <v>120</v>
      </c>
      <c r="K36" s="5"/>
      <c r="L36" s="5"/>
      <c r="M36" s="5"/>
    </row>
    <row r="37" spans="1:13" s="13" customFormat="1" ht="42" customHeight="1">
      <c r="A37" s="211">
        <v>5</v>
      </c>
      <c r="B37" s="237" t="s">
        <v>246</v>
      </c>
      <c r="C37" s="213">
        <v>871</v>
      </c>
      <c r="D37" s="213" t="s">
        <v>55</v>
      </c>
      <c r="E37" s="213" t="s">
        <v>129</v>
      </c>
      <c r="F37" s="213" t="s">
        <v>72</v>
      </c>
      <c r="G37" s="213"/>
      <c r="H37" s="213"/>
      <c r="I37" s="238"/>
      <c r="J37" s="214">
        <f>J38</f>
        <v>5</v>
      </c>
      <c r="K37" s="5"/>
      <c r="L37" s="5"/>
      <c r="M37" s="5"/>
    </row>
    <row r="38" spans="1:13" s="13" customFormat="1" ht="12.75">
      <c r="A38" s="211"/>
      <c r="B38" s="239" t="s">
        <v>152</v>
      </c>
      <c r="C38" s="213">
        <v>871</v>
      </c>
      <c r="D38" s="213" t="s">
        <v>55</v>
      </c>
      <c r="E38" s="213" t="s">
        <v>129</v>
      </c>
      <c r="F38" s="213" t="s">
        <v>72</v>
      </c>
      <c r="G38" s="213" t="s">
        <v>138</v>
      </c>
      <c r="H38" s="213" t="s">
        <v>97</v>
      </c>
      <c r="I38" s="240" t="s">
        <v>98</v>
      </c>
      <c r="J38" s="214">
        <v>5</v>
      </c>
      <c r="K38" s="5"/>
      <c r="L38" s="5"/>
      <c r="M38" s="5"/>
    </row>
    <row r="39" spans="1:13" s="13" customFormat="1" ht="42.75">
      <c r="A39" s="229">
        <v>6</v>
      </c>
      <c r="B39" s="241" t="s">
        <v>13</v>
      </c>
      <c r="C39" s="242" t="s">
        <v>65</v>
      </c>
      <c r="D39" s="242" t="s">
        <v>56</v>
      </c>
      <c r="E39" s="242" t="s">
        <v>52</v>
      </c>
      <c r="F39" s="242" t="s">
        <v>113</v>
      </c>
      <c r="G39" s="242"/>
      <c r="H39" s="242"/>
      <c r="I39" s="243"/>
      <c r="J39" s="235">
        <f>SUM(J40+J45+J48)</f>
        <v>2831.4</v>
      </c>
      <c r="K39" s="5"/>
      <c r="L39" s="5"/>
      <c r="M39" s="5"/>
    </row>
    <row r="40" spans="1:13" s="13" customFormat="1" ht="38.25">
      <c r="A40" s="103"/>
      <c r="B40" s="244" t="s">
        <v>122</v>
      </c>
      <c r="C40" s="213">
        <v>871</v>
      </c>
      <c r="D40" s="213" t="s">
        <v>56</v>
      </c>
      <c r="E40" s="213" t="s">
        <v>52</v>
      </c>
      <c r="F40" s="213" t="s">
        <v>113</v>
      </c>
      <c r="G40" s="213" t="s">
        <v>138</v>
      </c>
      <c r="H40" s="213" t="s">
        <v>143</v>
      </c>
      <c r="I40" s="219"/>
      <c r="J40" s="214">
        <f>SUM(J41+J43)</f>
        <v>1353.7</v>
      </c>
      <c r="K40" s="5"/>
      <c r="L40" s="5"/>
      <c r="M40" s="5"/>
    </row>
    <row r="41" spans="1:13" s="13" customFormat="1" ht="66" customHeight="1">
      <c r="A41" s="103"/>
      <c r="B41" s="245" t="s">
        <v>90</v>
      </c>
      <c r="C41" s="105">
        <v>871</v>
      </c>
      <c r="D41" s="105" t="s">
        <v>56</v>
      </c>
      <c r="E41" s="105" t="s">
        <v>52</v>
      </c>
      <c r="F41" s="105" t="s">
        <v>113</v>
      </c>
      <c r="G41" s="105" t="s">
        <v>138</v>
      </c>
      <c r="H41" s="105" t="s">
        <v>206</v>
      </c>
      <c r="I41" s="103"/>
      <c r="J41" s="216">
        <f>SUM(J42)</f>
        <v>600</v>
      </c>
      <c r="K41" s="5"/>
      <c r="L41" s="5"/>
      <c r="M41" s="5"/>
    </row>
    <row r="42" spans="1:13" s="13" customFormat="1" ht="12.75">
      <c r="A42" s="103"/>
      <c r="B42" s="217" t="s">
        <v>152</v>
      </c>
      <c r="C42" s="105">
        <v>871</v>
      </c>
      <c r="D42" s="105" t="s">
        <v>56</v>
      </c>
      <c r="E42" s="105" t="s">
        <v>52</v>
      </c>
      <c r="F42" s="105" t="s">
        <v>113</v>
      </c>
      <c r="G42" s="105" t="s">
        <v>138</v>
      </c>
      <c r="H42" s="105" t="s">
        <v>206</v>
      </c>
      <c r="I42" s="103">
        <v>240</v>
      </c>
      <c r="J42" s="216">
        <v>600</v>
      </c>
      <c r="K42" s="5"/>
      <c r="L42" s="5"/>
      <c r="M42" s="5"/>
    </row>
    <row r="43" spans="1:13" s="13" customFormat="1" ht="61.5" customHeight="1">
      <c r="A43" s="103"/>
      <c r="B43" s="245" t="s">
        <v>144</v>
      </c>
      <c r="C43" s="105">
        <v>871</v>
      </c>
      <c r="D43" s="105" t="s">
        <v>56</v>
      </c>
      <c r="E43" s="105" t="s">
        <v>52</v>
      </c>
      <c r="F43" s="105" t="s">
        <v>113</v>
      </c>
      <c r="G43" s="105" t="s">
        <v>138</v>
      </c>
      <c r="H43" s="105" t="s">
        <v>207</v>
      </c>
      <c r="I43" s="103"/>
      <c r="J43" s="216">
        <f>J44</f>
        <v>753.7</v>
      </c>
      <c r="K43" s="5"/>
      <c r="L43" s="5"/>
      <c r="M43" s="5"/>
    </row>
    <row r="44" spans="1:13" s="13" customFormat="1" ht="12.75">
      <c r="A44" s="103"/>
      <c r="B44" s="217" t="s">
        <v>152</v>
      </c>
      <c r="C44" s="105">
        <v>871</v>
      </c>
      <c r="D44" s="105" t="s">
        <v>56</v>
      </c>
      <c r="E44" s="105" t="s">
        <v>52</v>
      </c>
      <c r="F44" s="105" t="s">
        <v>113</v>
      </c>
      <c r="G44" s="105" t="s">
        <v>138</v>
      </c>
      <c r="H44" s="105" t="s">
        <v>207</v>
      </c>
      <c r="I44" s="103">
        <v>240</v>
      </c>
      <c r="J44" s="216">
        <v>753.7</v>
      </c>
      <c r="K44" s="5"/>
      <c r="L44" s="5"/>
      <c r="M44" s="5"/>
    </row>
    <row r="45" spans="1:13" s="13" customFormat="1" ht="51">
      <c r="A45" s="103"/>
      <c r="B45" s="244" t="s">
        <v>146</v>
      </c>
      <c r="C45" s="213">
        <v>871</v>
      </c>
      <c r="D45" s="213" t="s">
        <v>56</v>
      </c>
      <c r="E45" s="213" t="s">
        <v>52</v>
      </c>
      <c r="F45" s="213" t="s">
        <v>113</v>
      </c>
      <c r="G45" s="213" t="s">
        <v>157</v>
      </c>
      <c r="H45" s="213" t="s">
        <v>143</v>
      </c>
      <c r="I45" s="219"/>
      <c r="J45" s="214">
        <f>J46</f>
        <v>150</v>
      </c>
      <c r="K45" s="5"/>
      <c r="L45" s="5"/>
      <c r="M45" s="5"/>
    </row>
    <row r="46" spans="1:13" s="13" customFormat="1" ht="51">
      <c r="A46" s="103"/>
      <c r="B46" s="224" t="s">
        <v>147</v>
      </c>
      <c r="C46" s="105">
        <v>871</v>
      </c>
      <c r="D46" s="105" t="s">
        <v>56</v>
      </c>
      <c r="E46" s="105" t="s">
        <v>52</v>
      </c>
      <c r="F46" s="105" t="s">
        <v>113</v>
      </c>
      <c r="G46" s="105" t="s">
        <v>157</v>
      </c>
      <c r="H46" s="105" t="s">
        <v>88</v>
      </c>
      <c r="I46" s="103"/>
      <c r="J46" s="216">
        <f>J47</f>
        <v>150</v>
      </c>
      <c r="K46" s="5"/>
      <c r="L46" s="5"/>
      <c r="M46" s="5"/>
    </row>
    <row r="47" spans="1:13" s="13" customFormat="1" ht="12.75">
      <c r="A47" s="103"/>
      <c r="B47" s="217" t="s">
        <v>152</v>
      </c>
      <c r="C47" s="105">
        <v>871</v>
      </c>
      <c r="D47" s="105" t="s">
        <v>56</v>
      </c>
      <c r="E47" s="105" t="s">
        <v>52</v>
      </c>
      <c r="F47" s="105" t="s">
        <v>113</v>
      </c>
      <c r="G47" s="105" t="s">
        <v>157</v>
      </c>
      <c r="H47" s="105" t="s">
        <v>88</v>
      </c>
      <c r="I47" s="103">
        <v>240</v>
      </c>
      <c r="J47" s="216">
        <v>150</v>
      </c>
      <c r="K47" s="5"/>
      <c r="L47" s="5"/>
      <c r="M47" s="5"/>
    </row>
    <row r="48" spans="1:13" s="13" customFormat="1" ht="51">
      <c r="A48" s="103"/>
      <c r="B48" s="244" t="s">
        <v>228</v>
      </c>
      <c r="C48" s="213">
        <v>871</v>
      </c>
      <c r="D48" s="213" t="s">
        <v>56</v>
      </c>
      <c r="E48" s="213" t="s">
        <v>52</v>
      </c>
      <c r="F48" s="213" t="s">
        <v>113</v>
      </c>
      <c r="G48" s="213" t="s">
        <v>208</v>
      </c>
      <c r="H48" s="213" t="s">
        <v>143</v>
      </c>
      <c r="I48" s="219"/>
      <c r="J48" s="214">
        <f>J49+J51</f>
        <v>1327.7</v>
      </c>
      <c r="K48" s="5"/>
      <c r="L48" s="5"/>
      <c r="M48" s="5"/>
    </row>
    <row r="49" spans="1:13" s="13" customFormat="1" ht="53.25" customHeight="1">
      <c r="A49" s="103"/>
      <c r="B49" s="246" t="s">
        <v>229</v>
      </c>
      <c r="C49" s="105">
        <v>871</v>
      </c>
      <c r="D49" s="105" t="s">
        <v>56</v>
      </c>
      <c r="E49" s="105" t="s">
        <v>52</v>
      </c>
      <c r="F49" s="105" t="s">
        <v>113</v>
      </c>
      <c r="G49" s="105" t="s">
        <v>208</v>
      </c>
      <c r="H49" s="105" t="s">
        <v>209</v>
      </c>
      <c r="I49" s="103"/>
      <c r="J49" s="216">
        <f>J50</f>
        <v>1057.7</v>
      </c>
      <c r="K49" s="5"/>
      <c r="L49" s="5"/>
      <c r="M49" s="5"/>
    </row>
    <row r="50" spans="1:13" s="13" customFormat="1" ht="12.75">
      <c r="A50" s="103"/>
      <c r="B50" s="217" t="s">
        <v>152</v>
      </c>
      <c r="C50" s="105">
        <v>871</v>
      </c>
      <c r="D50" s="105" t="s">
        <v>56</v>
      </c>
      <c r="E50" s="105" t="s">
        <v>52</v>
      </c>
      <c r="F50" s="105" t="s">
        <v>113</v>
      </c>
      <c r="G50" s="105" t="s">
        <v>208</v>
      </c>
      <c r="H50" s="105" t="s">
        <v>209</v>
      </c>
      <c r="I50" s="103">
        <v>240</v>
      </c>
      <c r="J50" s="216">
        <v>1057.7</v>
      </c>
      <c r="K50" s="5"/>
      <c r="L50" s="5"/>
      <c r="M50" s="5"/>
    </row>
    <row r="51" spans="1:13" s="13" customFormat="1" ht="50.25" customHeight="1">
      <c r="A51" s="103"/>
      <c r="B51" s="246" t="s">
        <v>230</v>
      </c>
      <c r="C51" s="105">
        <v>871</v>
      </c>
      <c r="D51" s="105" t="s">
        <v>56</v>
      </c>
      <c r="E51" s="105" t="s">
        <v>52</v>
      </c>
      <c r="F51" s="105" t="s">
        <v>113</v>
      </c>
      <c r="G51" s="105" t="s">
        <v>208</v>
      </c>
      <c r="H51" s="105" t="s">
        <v>210</v>
      </c>
      <c r="I51" s="103"/>
      <c r="J51" s="216">
        <f>J52</f>
        <v>270</v>
      </c>
      <c r="K51" s="5"/>
      <c r="L51" s="5"/>
      <c r="M51" s="5"/>
    </row>
    <row r="52" spans="1:13" s="13" customFormat="1" ht="12.75">
      <c r="A52" s="103"/>
      <c r="B52" s="217" t="s">
        <v>152</v>
      </c>
      <c r="C52" s="105">
        <v>871</v>
      </c>
      <c r="D52" s="105" t="s">
        <v>56</v>
      </c>
      <c r="E52" s="105" t="s">
        <v>52</v>
      </c>
      <c r="F52" s="105" t="s">
        <v>113</v>
      </c>
      <c r="G52" s="105" t="s">
        <v>208</v>
      </c>
      <c r="H52" s="105" t="s">
        <v>210</v>
      </c>
      <c r="I52" s="103">
        <v>240</v>
      </c>
      <c r="J52" s="216">
        <v>270</v>
      </c>
      <c r="K52" s="5"/>
      <c r="L52" s="5"/>
      <c r="M52" s="5"/>
    </row>
    <row r="53" spans="1:13" s="13" customFormat="1" ht="28.5">
      <c r="A53" s="219">
        <v>7</v>
      </c>
      <c r="B53" s="247" t="s">
        <v>231</v>
      </c>
      <c r="C53" s="213">
        <v>871</v>
      </c>
      <c r="D53" s="213" t="s">
        <v>59</v>
      </c>
      <c r="E53" s="213" t="s">
        <v>51</v>
      </c>
      <c r="F53" s="213" t="s">
        <v>58</v>
      </c>
      <c r="G53" s="213" t="s">
        <v>142</v>
      </c>
      <c r="H53" s="213" t="s">
        <v>143</v>
      </c>
      <c r="I53" s="248"/>
      <c r="J53" s="214">
        <f>J54</f>
        <v>3420</v>
      </c>
      <c r="K53" s="5"/>
      <c r="L53" s="5"/>
      <c r="M53" s="5"/>
    </row>
    <row r="54" spans="1:13" s="13" customFormat="1" ht="42.75" customHeight="1">
      <c r="A54" s="103"/>
      <c r="B54" s="249" t="s">
        <v>124</v>
      </c>
      <c r="C54" s="213">
        <v>871</v>
      </c>
      <c r="D54" s="213" t="s">
        <v>59</v>
      </c>
      <c r="E54" s="213" t="s">
        <v>51</v>
      </c>
      <c r="F54" s="213" t="s">
        <v>58</v>
      </c>
      <c r="G54" s="213" t="s">
        <v>138</v>
      </c>
      <c r="H54" s="213" t="s">
        <v>143</v>
      </c>
      <c r="I54" s="250"/>
      <c r="J54" s="214">
        <f>J55</f>
        <v>3420</v>
      </c>
      <c r="K54" s="5"/>
      <c r="L54" s="5"/>
      <c r="M54" s="5"/>
    </row>
    <row r="55" spans="1:13" s="13" customFormat="1" ht="40.5" customHeight="1">
      <c r="A55" s="103"/>
      <c r="B55" s="251" t="s">
        <v>233</v>
      </c>
      <c r="C55" s="105">
        <v>871</v>
      </c>
      <c r="D55" s="105" t="s">
        <v>59</v>
      </c>
      <c r="E55" s="105" t="s">
        <v>51</v>
      </c>
      <c r="F55" s="105" t="s">
        <v>58</v>
      </c>
      <c r="G55" s="105" t="s">
        <v>138</v>
      </c>
      <c r="H55" s="105" t="s">
        <v>213</v>
      </c>
      <c r="I55" s="248"/>
      <c r="J55" s="216">
        <f>J56+J57+J58</f>
        <v>3420</v>
      </c>
      <c r="K55" s="5"/>
      <c r="L55" s="5"/>
      <c r="M55" s="5"/>
    </row>
    <row r="56" spans="1:13" s="13" customFormat="1" ht="66" customHeight="1">
      <c r="A56" s="103"/>
      <c r="B56" s="91" t="s">
        <v>150</v>
      </c>
      <c r="C56" s="105">
        <v>871</v>
      </c>
      <c r="D56" s="105" t="s">
        <v>59</v>
      </c>
      <c r="E56" s="105" t="s">
        <v>51</v>
      </c>
      <c r="F56" s="105" t="s">
        <v>58</v>
      </c>
      <c r="G56" s="105" t="s">
        <v>138</v>
      </c>
      <c r="H56" s="105" t="s">
        <v>213</v>
      </c>
      <c r="I56" s="103">
        <v>110</v>
      </c>
      <c r="J56" s="216">
        <v>2400</v>
      </c>
      <c r="K56" s="5"/>
      <c r="L56" s="5"/>
      <c r="M56" s="5"/>
    </row>
    <row r="57" spans="1:13" s="13" customFormat="1" ht="44.25" customHeight="1">
      <c r="A57" s="103"/>
      <c r="B57" s="217" t="s">
        <v>109</v>
      </c>
      <c r="C57" s="105">
        <v>871</v>
      </c>
      <c r="D57" s="105" t="s">
        <v>59</v>
      </c>
      <c r="E57" s="105" t="s">
        <v>51</v>
      </c>
      <c r="F57" s="105" t="s">
        <v>58</v>
      </c>
      <c r="G57" s="105" t="s">
        <v>138</v>
      </c>
      <c r="H57" s="105" t="s">
        <v>213</v>
      </c>
      <c r="I57" s="103">
        <v>240</v>
      </c>
      <c r="J57" s="216">
        <v>980</v>
      </c>
      <c r="K57" s="5"/>
      <c r="L57" s="5"/>
      <c r="M57" s="5"/>
    </row>
    <row r="58" spans="1:13" s="13" customFormat="1" ht="39" customHeight="1">
      <c r="A58" s="103"/>
      <c r="B58" s="217" t="s">
        <v>236</v>
      </c>
      <c r="C58" s="105" t="s">
        <v>65</v>
      </c>
      <c r="D58" s="105" t="s">
        <v>59</v>
      </c>
      <c r="E58" s="105" t="s">
        <v>51</v>
      </c>
      <c r="F58" s="105" t="s">
        <v>58</v>
      </c>
      <c r="G58" s="105" t="s">
        <v>138</v>
      </c>
      <c r="H58" s="105" t="s">
        <v>213</v>
      </c>
      <c r="I58" s="103">
        <v>850</v>
      </c>
      <c r="J58" s="216">
        <v>40</v>
      </c>
      <c r="K58" s="5"/>
      <c r="L58" s="5"/>
      <c r="M58" s="5"/>
    </row>
    <row r="59" spans="1:13" s="13" customFormat="1" ht="42.75">
      <c r="A59" s="243">
        <v>8</v>
      </c>
      <c r="B59" s="252" t="s">
        <v>223</v>
      </c>
      <c r="C59" s="242">
        <v>871</v>
      </c>
      <c r="D59" s="242" t="s">
        <v>159</v>
      </c>
      <c r="E59" s="242" t="s">
        <v>56</v>
      </c>
      <c r="F59" s="242" t="s">
        <v>59</v>
      </c>
      <c r="G59" s="242" t="s">
        <v>138</v>
      </c>
      <c r="H59" s="242" t="s">
        <v>143</v>
      </c>
      <c r="I59" s="253"/>
      <c r="J59" s="235">
        <f>J60</f>
        <v>157.9</v>
      </c>
      <c r="K59" s="5"/>
      <c r="L59" s="5"/>
      <c r="M59" s="5"/>
    </row>
    <row r="60" spans="1:13" s="13" customFormat="1" ht="25.5">
      <c r="A60" s="254"/>
      <c r="B60" s="239" t="s">
        <v>249</v>
      </c>
      <c r="C60" s="105">
        <v>871</v>
      </c>
      <c r="D60" s="105" t="s">
        <v>159</v>
      </c>
      <c r="E60" s="105" t="s">
        <v>56</v>
      </c>
      <c r="F60" s="105" t="s">
        <v>59</v>
      </c>
      <c r="G60" s="105" t="s">
        <v>138</v>
      </c>
      <c r="H60" s="105" t="s">
        <v>106</v>
      </c>
      <c r="I60" s="248" t="s">
        <v>98</v>
      </c>
      <c r="J60" s="216">
        <v>157.9</v>
      </c>
      <c r="K60" s="5"/>
      <c r="L60" s="5"/>
      <c r="M60" s="5"/>
    </row>
    <row r="61" spans="1:10" s="14" customFormat="1" ht="12.75">
      <c r="A61" s="211"/>
      <c r="B61" s="255"/>
      <c r="C61" s="211"/>
      <c r="D61" s="211"/>
      <c r="E61" s="211"/>
      <c r="F61" s="211"/>
      <c r="G61" s="211"/>
      <c r="H61" s="211"/>
      <c r="I61" s="211"/>
      <c r="J61" s="256">
        <f>SUM(J11+J17+J25+J31+J37+J39+J53+J59)</f>
        <v>7593.9</v>
      </c>
    </row>
    <row r="62" spans="1:10" s="15" customFormat="1" ht="12.75">
      <c r="A62" s="65"/>
      <c r="B62" s="61"/>
      <c r="C62" s="62"/>
      <c r="D62" s="62"/>
      <c r="E62" s="62"/>
      <c r="F62" s="62"/>
      <c r="G62" s="62"/>
      <c r="H62" s="62"/>
      <c r="I62" s="62"/>
      <c r="J62" s="63"/>
    </row>
    <row r="63" spans="1:10" s="15" customFormat="1" ht="12.75">
      <c r="A63" s="65"/>
      <c r="B63" s="61"/>
      <c r="C63" s="62"/>
      <c r="D63" s="62"/>
      <c r="E63" s="62"/>
      <c r="F63" s="62"/>
      <c r="G63" s="62"/>
      <c r="H63" s="62"/>
      <c r="I63" s="62"/>
      <c r="J63" s="62"/>
    </row>
    <row r="64" spans="1:10" s="15" customFormat="1" ht="12.75">
      <c r="A64" s="65"/>
      <c r="B64" s="61"/>
      <c r="C64" s="62"/>
      <c r="D64" s="62"/>
      <c r="E64" s="62"/>
      <c r="F64" s="62"/>
      <c r="G64" s="62"/>
      <c r="H64" s="62"/>
      <c r="I64" s="62"/>
      <c r="J64" s="62"/>
    </row>
    <row r="65" spans="1:10" s="15" customFormat="1" ht="12.75">
      <c r="A65" s="65"/>
      <c r="B65" s="61"/>
      <c r="C65" s="62"/>
      <c r="D65" s="62"/>
      <c r="E65" s="62"/>
      <c r="F65" s="62"/>
      <c r="G65" s="62"/>
      <c r="H65" s="62"/>
      <c r="I65" s="62"/>
      <c r="J65" s="62"/>
    </row>
    <row r="66" spans="1:10" s="15" customFormat="1" ht="12.75">
      <c r="A66" s="65"/>
      <c r="B66" s="61"/>
      <c r="C66" s="62"/>
      <c r="D66" s="62"/>
      <c r="E66" s="62"/>
      <c r="F66" s="62"/>
      <c r="G66" s="62"/>
      <c r="H66" s="62"/>
      <c r="I66" s="62"/>
      <c r="J66" s="62"/>
    </row>
    <row r="67" spans="1:10" s="15" customFormat="1" ht="12.75">
      <c r="A67" s="65"/>
      <c r="B67" s="61"/>
      <c r="C67" s="62"/>
      <c r="D67" s="62"/>
      <c r="E67" s="62"/>
      <c r="F67" s="62"/>
      <c r="G67" s="62"/>
      <c r="H67" s="62"/>
      <c r="I67" s="62"/>
      <c r="J67" s="62"/>
    </row>
    <row r="68" spans="1:10" s="15" customFormat="1" ht="12.75">
      <c r="A68" s="65"/>
      <c r="B68" s="61"/>
      <c r="C68" s="62"/>
      <c r="D68" s="62"/>
      <c r="E68" s="62"/>
      <c r="F68" s="62"/>
      <c r="G68" s="62"/>
      <c r="H68" s="62"/>
      <c r="I68" s="62"/>
      <c r="J68" s="62"/>
    </row>
    <row r="69" spans="1:10" s="15" customFormat="1" ht="12.75">
      <c r="A69" s="65"/>
      <c r="B69" s="61"/>
      <c r="C69" s="62"/>
      <c r="D69" s="62"/>
      <c r="E69" s="62"/>
      <c r="F69" s="62"/>
      <c r="G69" s="62"/>
      <c r="H69" s="62"/>
      <c r="I69" s="62"/>
      <c r="J69" s="62"/>
    </row>
    <row r="70" spans="1:10" s="15" customFormat="1" ht="12.75">
      <c r="A70" s="65"/>
      <c r="B70" s="61"/>
      <c r="C70" s="62"/>
      <c r="D70" s="62"/>
      <c r="E70" s="62"/>
      <c r="F70" s="62"/>
      <c r="G70" s="62"/>
      <c r="H70" s="62"/>
      <c r="I70" s="62"/>
      <c r="J70" s="62"/>
    </row>
    <row r="71" spans="1:10" s="15" customFormat="1" ht="12.75">
      <c r="A71" s="65"/>
      <c r="B71" s="61"/>
      <c r="C71" s="62"/>
      <c r="D71" s="62"/>
      <c r="E71" s="62"/>
      <c r="F71" s="62"/>
      <c r="G71" s="62"/>
      <c r="H71" s="62"/>
      <c r="I71" s="62"/>
      <c r="J71" s="62"/>
    </row>
    <row r="72" spans="1:10" s="15" customFormat="1" ht="12.75">
      <c r="A72" s="65"/>
      <c r="B72" s="61"/>
      <c r="C72" s="62"/>
      <c r="D72" s="62"/>
      <c r="E72" s="62"/>
      <c r="F72" s="62"/>
      <c r="G72" s="62"/>
      <c r="H72" s="62"/>
      <c r="I72" s="62"/>
      <c r="J72" s="62"/>
    </row>
    <row r="73" spans="1:10" s="15" customFormat="1" ht="12.75">
      <c r="A73" s="65"/>
      <c r="B73" s="61"/>
      <c r="C73" s="62"/>
      <c r="D73" s="62"/>
      <c r="E73" s="62"/>
      <c r="F73" s="62"/>
      <c r="G73" s="62"/>
      <c r="H73" s="62"/>
      <c r="I73" s="62"/>
      <c r="J73" s="62"/>
    </row>
    <row r="74" spans="1:10" s="15" customFormat="1" ht="12.75">
      <c r="A74" s="65"/>
      <c r="B74" s="61"/>
      <c r="C74" s="62"/>
      <c r="D74" s="62"/>
      <c r="E74" s="62"/>
      <c r="F74" s="62"/>
      <c r="G74" s="62"/>
      <c r="H74" s="62"/>
      <c r="I74" s="62"/>
      <c r="J74" s="62"/>
    </row>
    <row r="75" spans="1:10" s="15" customFormat="1" ht="12.75">
      <c r="A75" s="65"/>
      <c r="B75" s="61"/>
      <c r="C75" s="62"/>
      <c r="D75" s="62"/>
      <c r="E75" s="62"/>
      <c r="F75" s="62"/>
      <c r="G75" s="62"/>
      <c r="H75" s="62"/>
      <c r="I75" s="62"/>
      <c r="J75" s="62"/>
    </row>
    <row r="76" spans="1:10" s="15" customFormat="1" ht="12.75">
      <c r="A76" s="65"/>
      <c r="B76" s="61"/>
      <c r="C76" s="62"/>
      <c r="D76" s="62"/>
      <c r="E76" s="62"/>
      <c r="F76" s="62"/>
      <c r="G76" s="62"/>
      <c r="H76" s="62"/>
      <c r="I76" s="62"/>
      <c r="J76" s="62"/>
    </row>
    <row r="77" spans="1:10" s="15" customFormat="1" ht="12.75">
      <c r="A77" s="65"/>
      <c r="B77" s="61"/>
      <c r="C77" s="62"/>
      <c r="D77" s="62"/>
      <c r="E77" s="62"/>
      <c r="F77" s="62"/>
      <c r="G77" s="62"/>
      <c r="H77" s="62"/>
      <c r="I77" s="62"/>
      <c r="J77" s="62"/>
    </row>
    <row r="78" spans="1:10" s="15" customFormat="1" ht="12.75">
      <c r="A78" s="65"/>
      <c r="B78" s="61"/>
      <c r="C78" s="62"/>
      <c r="D78" s="62"/>
      <c r="E78" s="62"/>
      <c r="F78" s="62"/>
      <c r="G78" s="62"/>
      <c r="H78" s="62"/>
      <c r="I78" s="62"/>
      <c r="J78" s="62"/>
    </row>
    <row r="79" spans="1:10" s="15" customFormat="1" ht="12.75">
      <c r="A79" s="65"/>
      <c r="B79" s="61"/>
      <c r="C79" s="62"/>
      <c r="D79" s="62"/>
      <c r="E79" s="62"/>
      <c r="F79" s="62"/>
      <c r="G79" s="62"/>
      <c r="H79" s="62"/>
      <c r="I79" s="62"/>
      <c r="J79" s="62"/>
    </row>
    <row r="80" spans="1:10" s="15" customFormat="1" ht="12.75">
      <c r="A80" s="65"/>
      <c r="B80" s="61"/>
      <c r="C80" s="62"/>
      <c r="D80" s="62"/>
      <c r="E80" s="62"/>
      <c r="F80" s="62"/>
      <c r="G80" s="62"/>
      <c r="H80" s="62"/>
      <c r="I80" s="62"/>
      <c r="J80" s="62"/>
    </row>
    <row r="81" spans="1:10" s="15" customFormat="1" ht="12.75">
      <c r="A81" s="65"/>
      <c r="B81" s="61"/>
      <c r="C81" s="62"/>
      <c r="D81" s="62"/>
      <c r="E81" s="62"/>
      <c r="F81" s="62"/>
      <c r="G81" s="62"/>
      <c r="H81" s="62"/>
      <c r="I81" s="62"/>
      <c r="J81" s="62"/>
    </row>
    <row r="82" spans="1:10" s="15" customFormat="1" ht="12.75">
      <c r="A82" s="65"/>
      <c r="B82" s="61"/>
      <c r="C82" s="62"/>
      <c r="D82" s="62"/>
      <c r="E82" s="62"/>
      <c r="F82" s="62"/>
      <c r="G82" s="62"/>
      <c r="H82" s="62"/>
      <c r="I82" s="62"/>
      <c r="J82" s="62"/>
    </row>
    <row r="83" spans="1:10" s="15" customFormat="1" ht="12.75">
      <c r="A83" s="65"/>
      <c r="B83" s="61"/>
      <c r="C83" s="62"/>
      <c r="D83" s="62"/>
      <c r="E83" s="62"/>
      <c r="F83" s="62"/>
      <c r="G83" s="62"/>
      <c r="H83" s="62"/>
      <c r="I83" s="62"/>
      <c r="J83" s="62"/>
    </row>
    <row r="84" spans="1:10" s="15" customFormat="1" ht="12.75">
      <c r="A84" s="65"/>
      <c r="B84" s="61"/>
      <c r="C84" s="62"/>
      <c r="D84" s="62"/>
      <c r="E84" s="62"/>
      <c r="F84" s="62"/>
      <c r="G84" s="62"/>
      <c r="H84" s="62"/>
      <c r="I84" s="62"/>
      <c r="J84" s="62"/>
    </row>
    <row r="85" spans="1:10" s="15" customFormat="1" ht="12.75">
      <c r="A85" s="65"/>
      <c r="B85" s="61"/>
      <c r="C85" s="62"/>
      <c r="D85" s="62"/>
      <c r="E85" s="62"/>
      <c r="F85" s="62"/>
      <c r="G85" s="62"/>
      <c r="H85" s="62"/>
      <c r="I85" s="62"/>
      <c r="J85" s="62"/>
    </row>
    <row r="86" spans="1:10" s="15" customFormat="1" ht="12.75">
      <c r="A86" s="65"/>
      <c r="B86" s="61"/>
      <c r="C86" s="62"/>
      <c r="D86" s="62"/>
      <c r="E86" s="62"/>
      <c r="F86" s="62"/>
      <c r="G86" s="62"/>
      <c r="H86" s="62"/>
      <c r="I86" s="62"/>
      <c r="J86" s="62"/>
    </row>
    <row r="87" spans="1:10" s="15" customFormat="1" ht="12.75">
      <c r="A87" s="65"/>
      <c r="B87" s="61"/>
      <c r="C87" s="62"/>
      <c r="D87" s="62"/>
      <c r="E87" s="62"/>
      <c r="F87" s="62"/>
      <c r="G87" s="62"/>
      <c r="H87" s="62"/>
      <c r="I87" s="62"/>
      <c r="J87" s="62"/>
    </row>
    <row r="88" spans="1:10" s="15" customFormat="1" ht="12.75">
      <c r="A88" s="65"/>
      <c r="B88" s="61"/>
      <c r="C88" s="62"/>
      <c r="D88" s="62"/>
      <c r="E88" s="62"/>
      <c r="F88" s="62"/>
      <c r="G88" s="62"/>
      <c r="H88" s="62"/>
      <c r="I88" s="62"/>
      <c r="J88" s="62"/>
    </row>
    <row r="89" spans="1:10" s="15" customFormat="1" ht="12.75">
      <c r="A89" s="65"/>
      <c r="B89" s="61"/>
      <c r="C89" s="62"/>
      <c r="D89" s="62"/>
      <c r="E89" s="62"/>
      <c r="F89" s="62"/>
      <c r="G89" s="62"/>
      <c r="H89" s="62"/>
      <c r="I89" s="62"/>
      <c r="J89" s="62"/>
    </row>
    <row r="90" spans="1:10" s="15" customFormat="1" ht="12.75">
      <c r="A90" s="65"/>
      <c r="B90" s="61"/>
      <c r="C90" s="62"/>
      <c r="D90" s="62"/>
      <c r="E90" s="62"/>
      <c r="F90" s="62"/>
      <c r="G90" s="62"/>
      <c r="H90" s="62"/>
      <c r="I90" s="62"/>
      <c r="J90" s="62"/>
    </row>
    <row r="91" spans="1:10" s="15" customFormat="1" ht="12.75">
      <c r="A91" s="65"/>
      <c r="B91" s="61"/>
      <c r="C91" s="62"/>
      <c r="D91" s="62"/>
      <c r="E91" s="62"/>
      <c r="F91" s="62"/>
      <c r="G91" s="62"/>
      <c r="H91" s="62"/>
      <c r="I91" s="62"/>
      <c r="J91" s="62"/>
    </row>
    <row r="92" spans="1:10" s="15" customFormat="1" ht="12.75">
      <c r="A92" s="65"/>
      <c r="B92" s="61"/>
      <c r="C92" s="62"/>
      <c r="D92" s="62"/>
      <c r="E92" s="62"/>
      <c r="F92" s="62"/>
      <c r="G92" s="62"/>
      <c r="H92" s="62"/>
      <c r="I92" s="62"/>
      <c r="J92" s="62"/>
    </row>
    <row r="93" spans="1:10" s="15" customFormat="1" ht="12.75">
      <c r="A93" s="65"/>
      <c r="B93" s="61"/>
      <c r="C93" s="62"/>
      <c r="D93" s="62"/>
      <c r="E93" s="62"/>
      <c r="F93" s="62"/>
      <c r="G93" s="62"/>
      <c r="H93" s="62"/>
      <c r="I93" s="62"/>
      <c r="J93" s="62"/>
    </row>
    <row r="94" spans="1:10" s="15" customFormat="1" ht="12.75">
      <c r="A94" s="65"/>
      <c r="B94" s="61"/>
      <c r="C94" s="62"/>
      <c r="D94" s="62"/>
      <c r="E94" s="62"/>
      <c r="F94" s="62"/>
      <c r="G94" s="62"/>
      <c r="H94" s="62"/>
      <c r="I94" s="62"/>
      <c r="J94" s="62"/>
    </row>
    <row r="95" spans="1:10" s="15" customFormat="1" ht="12.75">
      <c r="A95" s="65"/>
      <c r="B95" s="61"/>
      <c r="C95" s="62"/>
      <c r="D95" s="62"/>
      <c r="E95" s="62"/>
      <c r="F95" s="62"/>
      <c r="G95" s="62"/>
      <c r="H95" s="62"/>
      <c r="I95" s="62"/>
      <c r="J95" s="62"/>
    </row>
    <row r="96" spans="1:10" s="15" customFormat="1" ht="12.75">
      <c r="A96" s="65"/>
      <c r="B96" s="61"/>
      <c r="C96" s="62"/>
      <c r="D96" s="62"/>
      <c r="E96" s="62"/>
      <c r="F96" s="62"/>
      <c r="G96" s="62"/>
      <c r="H96" s="62"/>
      <c r="I96" s="62"/>
      <c r="J96" s="62"/>
    </row>
    <row r="97" spans="1:10" s="15" customFormat="1" ht="12.75">
      <c r="A97" s="65"/>
      <c r="B97" s="61"/>
      <c r="C97" s="62"/>
      <c r="D97" s="62"/>
      <c r="E97" s="62"/>
      <c r="F97" s="62"/>
      <c r="G97" s="62"/>
      <c r="H97" s="62"/>
      <c r="I97" s="62"/>
      <c r="J97" s="62"/>
    </row>
    <row r="98" spans="1:10" s="15" customFormat="1" ht="12.75">
      <c r="A98" s="65"/>
      <c r="B98" s="61"/>
      <c r="C98" s="62"/>
      <c r="D98" s="62"/>
      <c r="E98" s="62"/>
      <c r="F98" s="62"/>
      <c r="G98" s="62"/>
      <c r="H98" s="62"/>
      <c r="I98" s="62"/>
      <c r="J98" s="62"/>
    </row>
    <row r="99" spans="1:10" s="15" customFormat="1" ht="12.75">
      <c r="A99" s="65"/>
      <c r="B99" s="61"/>
      <c r="C99" s="62"/>
      <c r="D99" s="62"/>
      <c r="E99" s="62"/>
      <c r="F99" s="62"/>
      <c r="G99" s="62"/>
      <c r="H99" s="62"/>
      <c r="I99" s="62"/>
      <c r="J99" s="62"/>
    </row>
    <row r="100" spans="1:10" s="15" customFormat="1" ht="12.75">
      <c r="A100" s="65"/>
      <c r="B100" s="61"/>
      <c r="C100" s="62"/>
      <c r="D100" s="62"/>
      <c r="E100" s="62"/>
      <c r="F100" s="62"/>
      <c r="G100" s="62"/>
      <c r="H100" s="62"/>
      <c r="I100" s="62"/>
      <c r="J100" s="62"/>
    </row>
    <row r="101" spans="1:10" s="15" customFormat="1" ht="12.75">
      <c r="A101" s="65"/>
      <c r="B101" s="61"/>
      <c r="C101" s="62"/>
      <c r="D101" s="62"/>
      <c r="E101" s="62"/>
      <c r="F101" s="62"/>
      <c r="G101" s="62"/>
      <c r="H101" s="62"/>
      <c r="I101" s="62"/>
      <c r="J101" s="62"/>
    </row>
    <row r="102" spans="1:10" s="15" customFormat="1" ht="12.75">
      <c r="A102" s="65"/>
      <c r="B102" s="61"/>
      <c r="C102" s="62"/>
      <c r="D102" s="62"/>
      <c r="E102" s="62"/>
      <c r="F102" s="62"/>
      <c r="G102" s="62"/>
      <c r="H102" s="62"/>
      <c r="I102" s="62"/>
      <c r="J102" s="62"/>
    </row>
    <row r="103" spans="1:10" s="15" customFormat="1" ht="12.75">
      <c r="A103" s="65"/>
      <c r="B103" s="61"/>
      <c r="C103" s="62"/>
      <c r="D103" s="62"/>
      <c r="E103" s="62"/>
      <c r="F103" s="62"/>
      <c r="G103" s="62"/>
      <c r="H103" s="62"/>
      <c r="I103" s="62"/>
      <c r="J103" s="62"/>
    </row>
    <row r="104" spans="1:10" s="15" customFormat="1" ht="12.75">
      <c r="A104" s="65"/>
      <c r="B104" s="61"/>
      <c r="C104" s="62"/>
      <c r="D104" s="62"/>
      <c r="E104" s="62"/>
      <c r="F104" s="62"/>
      <c r="G104" s="62"/>
      <c r="H104" s="62"/>
      <c r="I104" s="62"/>
      <c r="J104" s="62"/>
    </row>
    <row r="105" spans="1:10" s="15" customFormat="1" ht="12.75">
      <c r="A105" s="65"/>
      <c r="B105" s="61"/>
      <c r="C105" s="62"/>
      <c r="D105" s="62"/>
      <c r="E105" s="62"/>
      <c r="F105" s="62"/>
      <c r="G105" s="62"/>
      <c r="H105" s="62"/>
      <c r="I105" s="62"/>
      <c r="J105" s="62"/>
    </row>
    <row r="106" spans="1:10" s="15" customFormat="1" ht="12.75">
      <c r="A106" s="65"/>
      <c r="B106" s="61"/>
      <c r="C106" s="62"/>
      <c r="D106" s="62"/>
      <c r="E106" s="62"/>
      <c r="F106" s="62"/>
      <c r="G106" s="62"/>
      <c r="H106" s="62"/>
      <c r="I106" s="62"/>
      <c r="J106" s="62"/>
    </row>
    <row r="107" spans="1:10" s="15" customFormat="1" ht="12.75">
      <c r="A107" s="65"/>
      <c r="B107" s="61"/>
      <c r="C107" s="62"/>
      <c r="D107" s="62"/>
      <c r="E107" s="62"/>
      <c r="F107" s="62"/>
      <c r="G107" s="62"/>
      <c r="H107" s="62"/>
      <c r="I107" s="62"/>
      <c r="J107" s="62"/>
    </row>
    <row r="108" spans="1:10" s="15" customFormat="1" ht="12.75">
      <c r="A108" s="65"/>
      <c r="B108" s="61"/>
      <c r="C108" s="62"/>
      <c r="D108" s="62"/>
      <c r="E108" s="62"/>
      <c r="F108" s="62"/>
      <c r="G108" s="62"/>
      <c r="H108" s="62"/>
      <c r="I108" s="62"/>
      <c r="J108" s="62"/>
    </row>
    <row r="109" spans="1:10" s="15" customFormat="1" ht="12.75">
      <c r="A109" s="65"/>
      <c r="B109" s="61"/>
      <c r="C109" s="62"/>
      <c r="D109" s="62"/>
      <c r="E109" s="62"/>
      <c r="F109" s="62"/>
      <c r="G109" s="62"/>
      <c r="H109" s="62"/>
      <c r="I109" s="62"/>
      <c r="J109" s="62"/>
    </row>
    <row r="110" spans="1:10" s="15" customFormat="1" ht="12.75">
      <c r="A110" s="65"/>
      <c r="B110" s="61"/>
      <c r="C110" s="62"/>
      <c r="D110" s="62"/>
      <c r="E110" s="62"/>
      <c r="F110" s="62"/>
      <c r="G110" s="62"/>
      <c r="H110" s="62"/>
      <c r="I110" s="62"/>
      <c r="J110" s="62"/>
    </row>
    <row r="111" spans="1:10" s="15" customFormat="1" ht="12.75">
      <c r="A111" s="65"/>
      <c r="B111" s="61"/>
      <c r="C111" s="62"/>
      <c r="D111" s="62"/>
      <c r="E111" s="62"/>
      <c r="F111" s="62"/>
      <c r="G111" s="62"/>
      <c r="H111" s="62"/>
      <c r="I111" s="62"/>
      <c r="J111" s="62"/>
    </row>
    <row r="112" spans="1:10" s="15" customFormat="1" ht="12.75">
      <c r="A112" s="65"/>
      <c r="B112" s="61"/>
      <c r="C112" s="62"/>
      <c r="D112" s="62"/>
      <c r="E112" s="62"/>
      <c r="F112" s="62"/>
      <c r="G112" s="62"/>
      <c r="H112" s="62"/>
      <c r="I112" s="62"/>
      <c r="J112" s="62"/>
    </row>
    <row r="113" spans="1:10" s="15" customFormat="1" ht="12.75">
      <c r="A113" s="65"/>
      <c r="B113" s="61"/>
      <c r="C113" s="62"/>
      <c r="D113" s="62"/>
      <c r="E113" s="62"/>
      <c r="F113" s="62"/>
      <c r="G113" s="62"/>
      <c r="H113" s="62"/>
      <c r="I113" s="62"/>
      <c r="J113" s="62"/>
    </row>
    <row r="114" spans="1:10" s="15" customFormat="1" ht="12.75">
      <c r="A114" s="65"/>
      <c r="B114" s="61"/>
      <c r="C114" s="62"/>
      <c r="D114" s="62"/>
      <c r="E114" s="62"/>
      <c r="F114" s="62"/>
      <c r="G114" s="62"/>
      <c r="H114" s="62"/>
      <c r="I114" s="62"/>
      <c r="J114" s="62"/>
    </row>
    <row r="115" spans="1:10" s="15" customFormat="1" ht="12.75">
      <c r="A115" s="65"/>
      <c r="B115" s="61"/>
      <c r="C115" s="62"/>
      <c r="D115" s="62"/>
      <c r="E115" s="62"/>
      <c r="F115" s="62"/>
      <c r="G115" s="62"/>
      <c r="H115" s="62"/>
      <c r="I115" s="62"/>
      <c r="J115" s="62"/>
    </row>
    <row r="116" spans="1:10" s="15" customFormat="1" ht="12.75">
      <c r="A116" s="65"/>
      <c r="B116" s="61"/>
      <c r="C116" s="62"/>
      <c r="D116" s="62"/>
      <c r="E116" s="62"/>
      <c r="F116" s="62"/>
      <c r="G116" s="62"/>
      <c r="H116" s="62"/>
      <c r="I116" s="62"/>
      <c r="J116" s="62"/>
    </row>
    <row r="117" spans="1:10" s="15" customFormat="1" ht="12.75">
      <c r="A117" s="65"/>
      <c r="B117" s="61"/>
      <c r="C117" s="62"/>
      <c r="D117" s="62"/>
      <c r="E117" s="62"/>
      <c r="F117" s="62"/>
      <c r="G117" s="62"/>
      <c r="H117" s="62"/>
      <c r="I117" s="62"/>
      <c r="J117" s="62"/>
    </row>
    <row r="118" spans="1:10" s="15" customFormat="1" ht="12.75">
      <c r="A118" s="65"/>
      <c r="B118" s="61"/>
      <c r="C118" s="62"/>
      <c r="D118" s="62"/>
      <c r="E118" s="62"/>
      <c r="F118" s="62"/>
      <c r="G118" s="62"/>
      <c r="H118" s="62"/>
      <c r="I118" s="62"/>
      <c r="J118" s="62"/>
    </row>
    <row r="119" spans="1:2" s="15" customFormat="1" ht="12.75">
      <c r="A119" s="66"/>
      <c r="B119" s="16"/>
    </row>
    <row r="120" spans="1:2" s="15" customFormat="1" ht="12.75">
      <c r="A120" s="66"/>
      <c r="B120" s="16"/>
    </row>
    <row r="121" spans="1:2" s="15" customFormat="1" ht="12.75">
      <c r="A121" s="66"/>
      <c r="B121" s="16"/>
    </row>
    <row r="122" spans="1:2" s="15" customFormat="1" ht="12.75">
      <c r="A122" s="66"/>
      <c r="B122" s="16"/>
    </row>
    <row r="123" spans="1:2" s="15" customFormat="1" ht="12.75">
      <c r="A123" s="66"/>
      <c r="B123" s="16"/>
    </row>
    <row r="124" spans="1:2" s="15" customFormat="1" ht="12.75">
      <c r="A124" s="66"/>
      <c r="B124" s="16"/>
    </row>
    <row r="125" spans="1:2" s="15" customFormat="1" ht="12.75">
      <c r="A125" s="66"/>
      <c r="B125" s="16"/>
    </row>
    <row r="126" spans="1:2" s="15" customFormat="1" ht="12.75">
      <c r="A126" s="66"/>
      <c r="B126" s="16"/>
    </row>
    <row r="127" spans="1:2" s="15" customFormat="1" ht="12.75">
      <c r="A127" s="66"/>
      <c r="B127" s="16"/>
    </row>
    <row r="128" spans="1:2" s="15" customFormat="1" ht="12.75">
      <c r="A128" s="66"/>
      <c r="B128" s="16"/>
    </row>
    <row r="129" spans="1:2" s="15" customFormat="1" ht="12.75">
      <c r="A129" s="66"/>
      <c r="B129" s="16"/>
    </row>
    <row r="130" spans="1:2" s="15" customFormat="1" ht="12.75">
      <c r="A130" s="66"/>
      <c r="B130" s="16"/>
    </row>
    <row r="131" spans="1:2" s="15" customFormat="1" ht="12.75">
      <c r="A131" s="66"/>
      <c r="B131" s="16"/>
    </row>
    <row r="132" spans="1:2" s="15" customFormat="1" ht="12.75">
      <c r="A132" s="66"/>
      <c r="B132" s="16"/>
    </row>
    <row r="133" spans="1:2" s="15" customFormat="1" ht="12.75">
      <c r="A133" s="66"/>
      <c r="B133" s="16"/>
    </row>
    <row r="134" spans="1:2" s="15" customFormat="1" ht="12.75">
      <c r="A134" s="66"/>
      <c r="B134" s="16"/>
    </row>
    <row r="135" spans="1:2" s="15" customFormat="1" ht="12.75">
      <c r="A135" s="66"/>
      <c r="B135" s="16"/>
    </row>
    <row r="136" spans="1:2" s="15" customFormat="1" ht="12.75">
      <c r="A136" s="66"/>
      <c r="B136" s="16"/>
    </row>
    <row r="137" spans="1:2" s="15" customFormat="1" ht="12.75">
      <c r="A137" s="66"/>
      <c r="B137" s="16"/>
    </row>
    <row r="138" spans="1:2" s="15" customFormat="1" ht="12.75">
      <c r="A138" s="66"/>
      <c r="B138" s="16"/>
    </row>
    <row r="139" spans="1:2" s="15" customFormat="1" ht="12.75">
      <c r="A139" s="66"/>
      <c r="B139" s="16"/>
    </row>
    <row r="140" spans="1:2" s="15" customFormat="1" ht="12.75">
      <c r="A140" s="66"/>
      <c r="B140" s="16"/>
    </row>
    <row r="141" spans="1:2" s="15" customFormat="1" ht="12.75">
      <c r="A141" s="66"/>
      <c r="B141" s="16"/>
    </row>
    <row r="142" spans="1:2" s="15" customFormat="1" ht="12.75">
      <c r="A142" s="66"/>
      <c r="B142" s="16"/>
    </row>
    <row r="143" spans="1:2" s="15" customFormat="1" ht="12.75">
      <c r="A143" s="66"/>
      <c r="B143" s="16"/>
    </row>
    <row r="144" spans="1:2" s="15" customFormat="1" ht="12.75">
      <c r="A144" s="66"/>
      <c r="B144" s="16"/>
    </row>
    <row r="145" spans="1:2" s="15" customFormat="1" ht="12.75">
      <c r="A145" s="66"/>
      <c r="B145" s="16"/>
    </row>
    <row r="146" spans="1:2" s="15" customFormat="1" ht="12.75">
      <c r="A146" s="66"/>
      <c r="B146" s="16"/>
    </row>
    <row r="147" spans="1:2" s="15" customFormat="1" ht="12.75">
      <c r="A147" s="66"/>
      <c r="B147" s="16"/>
    </row>
    <row r="148" spans="1:2" s="15" customFormat="1" ht="12.75">
      <c r="A148" s="66"/>
      <c r="B148" s="16"/>
    </row>
    <row r="149" spans="1:2" s="15" customFormat="1" ht="12.75">
      <c r="A149" s="66"/>
      <c r="B149" s="16"/>
    </row>
    <row r="150" spans="1:2" s="15" customFormat="1" ht="12.75">
      <c r="A150" s="66"/>
      <c r="B150" s="16"/>
    </row>
    <row r="151" spans="1:2" s="15" customFormat="1" ht="12.75">
      <c r="A151" s="66"/>
      <c r="B151" s="16"/>
    </row>
    <row r="152" spans="1:2" s="15" customFormat="1" ht="12.75">
      <c r="A152" s="66"/>
      <c r="B152" s="16"/>
    </row>
    <row r="153" spans="1:2" s="15" customFormat="1" ht="12.75">
      <c r="A153" s="66"/>
      <c r="B153" s="16"/>
    </row>
    <row r="154" spans="1:2" s="15" customFormat="1" ht="12.75">
      <c r="A154" s="66"/>
      <c r="B154" s="16"/>
    </row>
    <row r="155" spans="1:2" s="15" customFormat="1" ht="12.75">
      <c r="A155" s="66"/>
      <c r="B155" s="16"/>
    </row>
    <row r="156" spans="1:2" s="15" customFormat="1" ht="12.75">
      <c r="A156" s="66"/>
      <c r="B156" s="16"/>
    </row>
    <row r="157" spans="1:2" s="15" customFormat="1" ht="12.75">
      <c r="A157" s="66"/>
      <c r="B157" s="16"/>
    </row>
    <row r="158" spans="1:2" s="15" customFormat="1" ht="12.75">
      <c r="A158" s="66"/>
      <c r="B158" s="16"/>
    </row>
    <row r="159" spans="1:2" s="15" customFormat="1" ht="12.75">
      <c r="A159" s="66"/>
      <c r="B159" s="16"/>
    </row>
    <row r="160" spans="1:2" s="15" customFormat="1" ht="12.75">
      <c r="A160" s="66"/>
      <c r="B160" s="16"/>
    </row>
    <row r="161" spans="1:2" s="15" customFormat="1" ht="12.75">
      <c r="A161" s="66"/>
      <c r="B161" s="16"/>
    </row>
    <row r="162" spans="1:2" s="15" customFormat="1" ht="12.75">
      <c r="A162" s="66"/>
      <c r="B162" s="16"/>
    </row>
    <row r="163" spans="1:2" s="15" customFormat="1" ht="12.75">
      <c r="A163" s="66"/>
      <c r="B163" s="16"/>
    </row>
    <row r="164" spans="1:2" s="15" customFormat="1" ht="12.75">
      <c r="A164" s="66"/>
      <c r="B164" s="16"/>
    </row>
    <row r="165" spans="1:2" s="15" customFormat="1" ht="12.75">
      <c r="A165" s="66"/>
      <c r="B165" s="16"/>
    </row>
    <row r="166" spans="1:2" s="15" customFormat="1" ht="12.75">
      <c r="A166" s="66"/>
      <c r="B166" s="16"/>
    </row>
    <row r="167" spans="1:2" s="15" customFormat="1" ht="12.75">
      <c r="A167" s="66"/>
      <c r="B167" s="16"/>
    </row>
    <row r="168" spans="1:2" s="15" customFormat="1" ht="12.75">
      <c r="A168" s="66"/>
      <c r="B168" s="16"/>
    </row>
    <row r="169" spans="1:2" s="15" customFormat="1" ht="12.75">
      <c r="A169" s="66"/>
      <c r="B169" s="16"/>
    </row>
  </sheetData>
  <sheetProtection/>
  <mergeCells count="6">
    <mergeCell ref="D1:K1"/>
    <mergeCell ref="E3:I3"/>
    <mergeCell ref="F10:H10"/>
    <mergeCell ref="B8:J8"/>
    <mergeCell ref="C2:K2"/>
    <mergeCell ref="C5:J6"/>
  </mergeCells>
  <printOptions/>
  <pageMargins left="0.75" right="0.75" top="1" bottom="1" header="0.5" footer="0.5"/>
  <pageSetup horizontalDpi="600" verticalDpi="600" orientation="portrait" paperSize="9" scale="65" r:id="rId1"/>
  <ignoredErrors>
    <ignoredError sqref="C17:D28 E17:E24 B24 B14 B20 B22 C59:C60 C10:H14 C37:D38 F17:H28 H37 B28 H59 E26:E28 G37:G38" numberStoredAsText="1"/>
    <ignoredError sqref="J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3.140625" style="40" customWidth="1"/>
    <col min="2" max="2" width="49.421875" style="40" customWidth="1"/>
    <col min="3" max="3" width="20.8515625" style="40" customWidth="1"/>
    <col min="4" max="16384" width="9.140625" style="40" customWidth="1"/>
  </cols>
  <sheetData>
    <row r="1" ht="12.75">
      <c r="C1" s="40" t="s">
        <v>260</v>
      </c>
    </row>
    <row r="2" spans="2:9" ht="57" customHeight="1">
      <c r="B2" s="259" t="s">
        <v>257</v>
      </c>
      <c r="C2" s="259"/>
      <c r="D2" s="104"/>
      <c r="E2" s="104"/>
      <c r="F2" s="104"/>
      <c r="G2" s="104"/>
      <c r="H2" s="104"/>
      <c r="I2" s="104"/>
    </row>
    <row r="3" spans="2:4" ht="12.75">
      <c r="B3" s="260" t="s">
        <v>123</v>
      </c>
      <c r="C3" s="260"/>
      <c r="D3" s="41"/>
    </row>
    <row r="4" spans="2:7" ht="51" customHeight="1">
      <c r="B4" s="261" t="s">
        <v>126</v>
      </c>
      <c r="C4" s="261"/>
      <c r="D4" s="42"/>
      <c r="E4" s="42"/>
      <c r="F4" s="42"/>
      <c r="G4" s="42"/>
    </row>
    <row r="5" spans="2:7" ht="12.75">
      <c r="B5" s="290"/>
      <c r="C5" s="290"/>
      <c r="D5" s="98"/>
      <c r="E5" s="98"/>
      <c r="F5" s="98"/>
      <c r="G5" s="98"/>
    </row>
    <row r="6" spans="1:3" ht="52.5" customHeight="1">
      <c r="A6" s="258" t="s">
        <v>224</v>
      </c>
      <c r="B6" s="258"/>
      <c r="C6" s="258"/>
    </row>
    <row r="8" ht="12.75">
      <c r="C8" s="40" t="s">
        <v>63</v>
      </c>
    </row>
    <row r="9" spans="1:3" ht="29.25" customHeight="1">
      <c r="A9" s="43" t="s">
        <v>4</v>
      </c>
      <c r="B9" s="43" t="s">
        <v>5</v>
      </c>
      <c r="C9" s="43" t="s">
        <v>131</v>
      </c>
    </row>
    <row r="10" spans="1:3" ht="47.25" hidden="1">
      <c r="A10" s="44"/>
      <c r="B10" s="45" t="s">
        <v>6</v>
      </c>
      <c r="C10" s="46"/>
    </row>
    <row r="11" spans="1:3" ht="0.75" customHeight="1" hidden="1">
      <c r="A11" s="47" t="s">
        <v>7</v>
      </c>
      <c r="B11" s="48" t="s">
        <v>8</v>
      </c>
      <c r="C11" s="49">
        <f>SUM(C12-C14)</f>
        <v>0</v>
      </c>
    </row>
    <row r="12" spans="1:3" ht="25.5" hidden="1">
      <c r="A12" s="50" t="s">
        <v>9</v>
      </c>
      <c r="B12" s="51" t="s">
        <v>10</v>
      </c>
      <c r="C12" s="52">
        <f>SUM(C13)</f>
        <v>0</v>
      </c>
    </row>
    <row r="13" spans="1:3" ht="25.5" hidden="1">
      <c r="A13" s="50" t="s">
        <v>11</v>
      </c>
      <c r="B13" s="51" t="s">
        <v>12</v>
      </c>
      <c r="C13" s="52"/>
    </row>
    <row r="14" spans="1:3" ht="25.5" hidden="1">
      <c r="A14" s="50" t="s">
        <v>14</v>
      </c>
      <c r="B14" s="51" t="s">
        <v>15</v>
      </c>
      <c r="C14" s="52">
        <f>SUM(C15)</f>
        <v>0</v>
      </c>
    </row>
    <row r="15" spans="1:3" ht="25.5" hidden="1">
      <c r="A15" s="50" t="s">
        <v>16</v>
      </c>
      <c r="B15" s="51" t="s">
        <v>17</v>
      </c>
      <c r="C15" s="52"/>
    </row>
    <row r="16" spans="1:3" ht="25.5">
      <c r="A16" s="47" t="s">
        <v>18</v>
      </c>
      <c r="B16" s="48" t="s">
        <v>19</v>
      </c>
      <c r="C16" s="49">
        <f>C21-C17</f>
        <v>1563.5999999999985</v>
      </c>
    </row>
    <row r="17" spans="1:3" ht="12.75">
      <c r="A17" s="53" t="s">
        <v>20</v>
      </c>
      <c r="B17" s="54" t="s">
        <v>21</v>
      </c>
      <c r="C17" s="55">
        <f>C18</f>
        <v>14983.7</v>
      </c>
    </row>
    <row r="18" spans="1:3" ht="12.75">
      <c r="A18" s="53" t="s">
        <v>22</v>
      </c>
      <c r="B18" s="54" t="s">
        <v>23</v>
      </c>
      <c r="C18" s="55">
        <f>C19</f>
        <v>14983.7</v>
      </c>
    </row>
    <row r="19" spans="1:3" ht="12.75">
      <c r="A19" s="53" t="s">
        <v>24</v>
      </c>
      <c r="B19" s="54" t="s">
        <v>25</v>
      </c>
      <c r="C19" s="55">
        <f>C20</f>
        <v>14983.7</v>
      </c>
    </row>
    <row r="20" spans="1:3" ht="25.5">
      <c r="A20" s="53" t="s">
        <v>26</v>
      </c>
      <c r="B20" s="56" t="s">
        <v>27</v>
      </c>
      <c r="C20" s="57">
        <v>14983.7</v>
      </c>
    </row>
    <row r="21" spans="1:3" ht="12.75">
      <c r="A21" s="53" t="s">
        <v>28</v>
      </c>
      <c r="B21" s="54" t="s">
        <v>29</v>
      </c>
      <c r="C21" s="55">
        <f>C22</f>
        <v>16547.3</v>
      </c>
    </row>
    <row r="22" spans="1:3" ht="12.75">
      <c r="A22" s="53" t="s">
        <v>30</v>
      </c>
      <c r="B22" s="54" t="s">
        <v>31</v>
      </c>
      <c r="C22" s="55">
        <f>C23</f>
        <v>16547.3</v>
      </c>
    </row>
    <row r="23" spans="1:3" ht="12.75">
      <c r="A23" s="53" t="s">
        <v>32</v>
      </c>
      <c r="B23" s="54" t="s">
        <v>33</v>
      </c>
      <c r="C23" s="55">
        <f>C24</f>
        <v>16547.3</v>
      </c>
    </row>
    <row r="24" spans="1:3" ht="25.5">
      <c r="A24" s="53" t="s">
        <v>34</v>
      </c>
      <c r="B24" s="56" t="s">
        <v>35</v>
      </c>
      <c r="C24" s="57">
        <v>16547.3</v>
      </c>
    </row>
    <row r="25" spans="1:3" ht="0.75" customHeight="1">
      <c r="A25" s="58"/>
      <c r="B25" s="59" t="s">
        <v>36</v>
      </c>
      <c r="C25" s="60"/>
    </row>
  </sheetData>
  <sheetProtection/>
  <mergeCells count="5">
    <mergeCell ref="A6:C6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Людмила</cp:lastModifiedBy>
  <cp:lastPrinted>2015-07-08T12:57:06Z</cp:lastPrinted>
  <dcterms:created xsi:type="dcterms:W3CDTF">2002-06-04T10:05:56Z</dcterms:created>
  <dcterms:modified xsi:type="dcterms:W3CDTF">2015-07-15T10:59:08Z</dcterms:modified>
  <cp:category/>
  <cp:version/>
  <cp:contentType/>
  <cp:contentStatus/>
</cp:coreProperties>
</file>