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<sst xmlns="http://schemas.openxmlformats.org/spreadsheetml/2006/main" count="132" uniqueCount="132">
  <si>
    <t>Доходы бюджета МО Лазаревское на 2013-2015 год по группам, подгруппам, статьям и подстатьям классификации доходов бюджетов РФ</t>
  </si>
  <si>
    <t>Код классификации</t>
  </si>
  <si>
    <t>Наименование показателей</t>
  </si>
  <si>
    <t>План 2013 г.</t>
  </si>
  <si>
    <t>План 2014г.</t>
  </si>
  <si>
    <t>План 2015 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</si>
  <si>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</si>
  <si>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</si>
  <si>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</si>
  <si>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</si>
  <si>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</si>
  <si>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</si>
  <si>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</si>
  <si>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</si>
  <si>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</si>
  <si>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</si>
  <si>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</si>
  <si>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</si>
  <si>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</si>
  <si>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</si>
  <si>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</si>
  <si>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</si>
  <si>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</si>
  <si>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</si>
  <si>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</si>
  <si>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</si>
  <si>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</si>
  <si>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</si>
  <si>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</si>
  <si>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</si>
  <si>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</si>
  <si>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</si>
  <si>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</si>
  <si>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</si>
  <si>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</si>
  <si>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</si>
  <si>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</si>
  <si>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</si>
  <si>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</si>
  <si>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</si>
  <si>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</si>
  <si>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</si>
  <si>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</si>
  <si>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</si>
  <si>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</si>
  <si>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</si>
  <si>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</si>
  <si>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</si>
  <si>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</si>
  <si>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</si>
  <si>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</si>
  <si>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</si>
  <si>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</si>
  <si>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</si>
  <si>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</si>
  <si>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</si>
  <si>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</si>
  <si>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</si>
  <si>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</si>
  <si>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</si>
  <si>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</si>
  <si>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</si>
  <si>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</si>
  <si>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</si>
  <si>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</si>
  <si>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</si>
  <si>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</si>
  <si>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</si>
  <si>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</si>
  <si>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</si>
  <si>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</si>
  <si>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</si>
  <si>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</si>
  <si>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</si>
  <si>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</si>
  <si>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</si>
  <si>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</si>
  <si>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Невыясненные поступления, зачисляемые в бюджет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</si>
  <si>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</si>
  <si>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</si>
  <si>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</si>
  <si>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</si>
  <si>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</si>
  <si>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</si>
  <si>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</si>
  <si>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</si>
  <si>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</si>
  <si>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</si>
  <si>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</si>
  <si>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</si>
  <si>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</si>
  <si>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</si>
  <si>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</si>
  <si>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</si>
  <si>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</si>
  <si>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</si>
  <si>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</si>
  <si>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</si>
  <si>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</si>
  <si>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</si>
  <si>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</si>
  <si>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</si>
  <si>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</si>
  <si>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</si>
  <si>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резервный фонд</t>
  </si>
  <si>
    <t>Закон Тульской области "О библиотечном деле"</t>
  </si>
  <si>
    <r>
      <t xml:space="preserve">Закон Тульской области "О дополнительных мерах соц.поддержки отдельных категорий работников культуры Т.о. в 2012 году" </t>
    </r>
    <r>
      <rPr>
        <b/>
        <i/>
        <sz val="9"/>
        <rFont val="Times New Roman Cyr"/>
        <family val="0"/>
      </rPr>
      <t>(по 1150р.)</t>
    </r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</si>
  <si>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</si>
  <si>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</si>
  <si>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</si>
  <si>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подготовка ЖКХ к работе в зимних условиях</t>
  </si>
  <si>
    <t>ДЦП "Модернизация и капитальный ремонт объектов коммунальной онфраструктуры МО Щекинский район на 2012-2016 годы"</t>
  </si>
  <si>
    <t>ДЦП "Газификация населенных пунктов МО Щекинский район на 2012-2016 годы"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</si>
  <si>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</si>
  <si>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народный бюджет</t>
  </si>
  <si>
    <t>ремонт автомобильных дорог общего пользования (областные13028)</t>
  </si>
  <si>
    <t>ремонт автомобильных дорог общего пользования (районные 7000)</t>
  </si>
  <si>
    <t>субсидии из обл.бюджета (ст.5224700) дворовые территории</t>
  </si>
  <si>
    <t>субсидии из обл.бюджета на ремонт дорог(ст.5224700)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</si>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</sst>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justify" wrapText="1"/>
    </xf>
    <xf numFmtId="0" fontId="14" fillId="3" borderId="1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justify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justify" wrapText="1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justify" wrapText="1"/>
    </xf>
    <xf numFmtId="0" fontId="11" fillId="0" borderId="2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center"/>
    </xf>
    <xf numFmtId="0" fontId="14" fillId="3" borderId="1" xfId="18" applyNumberFormat="1" applyFont="1" applyFill="1" applyBorder="1" applyAlignment="1">
      <alignment horizontal="justify" wrapText="1"/>
    </xf>
    <xf numFmtId="0" fontId="14" fillId="3" borderId="1" xfId="0" applyNumberFormat="1" applyFont="1" applyFill="1" applyBorder="1" applyAlignment="1">
      <alignment horizontal="justify" wrapText="1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justify"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18" applyNumberFormat="1" applyFont="1" applyFill="1" applyBorder="1" applyAlignment="1">
      <alignment horizontal="justify" wrapText="1"/>
    </xf>
    <xf numFmtId="0" fontId="11" fillId="0" borderId="2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left" vertical="center" wrapText="1"/>
    </xf>
    <xf numFmtId="0" fontId="14" fillId="3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justify" wrapText="1"/>
    </xf>
    <xf numFmtId="0" fontId="4" fillId="4" borderId="1" xfId="0" applyFont="1" applyFill="1" applyBorder="1" applyAlignment="1">
      <alignment/>
    </xf>
    <xf numFmtId="0" fontId="14" fillId="0" borderId="3" xfId="0" applyNumberFormat="1" applyFont="1" applyFill="1" applyBorder="1" applyAlignment="1">
      <alignment horizontal="justify" wrapText="1"/>
    </xf>
    <xf numFmtId="0" fontId="0" fillId="0" borderId="3" xfId="0" applyFill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G6" sqref="G6"/>
    </sheetView>
  </sheetViews>
  <sheetFormatPr defaultColWidth="9.140625" defaultRowHeight="12.75"/>
  <cols>
    <col min="1" max="1" width="21.421875" style="1" customWidth="1"/>
    <col min="2" max="2" width="47.8515625" style="1" customWidth="1"/>
    <col min="3" max="16384" width="9.140625" style="1" customWidth="1"/>
  </cols>
  <sheetData>
    <row r="1" ht="1.5" customHeight="1">
      <c r="B1" s="2"/>
    </row>
    <row r="2" spans="1:2" ht="56.25" customHeight="1">
      <c r="A2" s="54" t="s">
        <v>0</v>
      </c>
      <c r="B2" s="54"/>
    </row>
    <row r="3" spans="1:2" ht="12.75">
      <c r="A3" s="3"/>
      <c r="B3" s="3"/>
    </row>
    <row r="4" spans="1:2" ht="24" customHeight="1">
      <c r="A4" s="4"/>
      <c r="B4" s="4"/>
    </row>
    <row r="5" spans="1:5" s="7" customFormat="1" ht="56.25" customHeight="1">
      <c r="A5" s="5" t="s">
        <v>1</v>
      </c>
      <c r="B5" s="5" t="s">
        <v>2</v>
      </c>
      <c r="C5" s="6" t="s">
        <v>3</v>
      </c>
      <c r="D5" s="6" t="s">
        <v>4</v>
      </c>
      <c r="E5" s="6" t="s">
        <v>5</v>
      </c>
    </row>
    <row r="6" spans="1:5" ht="24.75" customHeight="1">
      <c r="A6" s="8" t="s">
        <v>6</v>
      </c>
      <c r="B6" s="9" t="s">
        <v>7</v>
      </c>
      <c r="C6" s="10">
        <f>C7+C13+C15+C23+C26+C30+C33+C35+C39</f>
        <v>14365.4</v>
      </c>
      <c r="D6" s="10">
        <f>D7+D13+D15+D23+D26+D30+D33+D35+D39</f>
        <v>14844.5</v>
      </c>
      <c r="E6" s="10">
        <f>E7+E13+E15+E23+E26+E30+E33+E35+E39</f>
        <v>15387.7</v>
      </c>
    </row>
    <row r="7" spans="1:5" ht="12.75">
      <c r="A7" s="11" t="s">
        <v>8</v>
      </c>
      <c r="B7" s="12" t="s">
        <v>9</v>
      </c>
      <c r="C7" s="13">
        <f>C8</f>
        <v>5585.7</v>
      </c>
      <c r="D7" s="13">
        <f>D8</f>
        <v>6062.8</v>
      </c>
      <c r="E7" s="13">
        <f>E8</f>
        <v>6599</v>
      </c>
    </row>
    <row r="8" spans="1:5" ht="30.75" customHeight="1">
      <c r="A8" s="14" t="s">
        <v>10</v>
      </c>
      <c r="B8" s="15" t="s">
        <v>11</v>
      </c>
      <c r="C8" s="16">
        <f>C9+C10+C11+C12</f>
        <v>5585.7</v>
      </c>
      <c r="D8" s="16">
        <f>D9+D10+D11+D12</f>
        <v>6062.8</v>
      </c>
      <c r="E8" s="16">
        <f>E9+E10+E11+E12</f>
        <v>6599</v>
      </c>
    </row>
    <row r="9" spans="1:5" ht="61.5">
      <c r="A9" s="17" t="s">
        <v>12</v>
      </c>
      <c r="B9" s="18" t="s">
        <v>13</v>
      </c>
      <c r="C9" s="19">
        <v>5547.4</v>
      </c>
      <c r="D9" s="19">
        <v>6024.5</v>
      </c>
      <c r="E9" s="19">
        <v>6560.7</v>
      </c>
    </row>
    <row r="10" spans="1:5" ht="60">
      <c r="A10" s="17" t="s">
        <v>14</v>
      </c>
      <c r="B10" s="18" t="s">
        <v>15</v>
      </c>
      <c r="C10" s="19"/>
      <c r="D10" s="19"/>
      <c r="E10" s="19"/>
    </row>
    <row r="11" spans="1:5" ht="36">
      <c r="A11" s="17" t="s">
        <v>16</v>
      </c>
      <c r="B11" s="18" t="s">
        <v>17</v>
      </c>
      <c r="C11" s="19">
        <v>38.3</v>
      </c>
      <c r="D11" s="19">
        <v>38.3</v>
      </c>
      <c r="E11" s="19">
        <v>38.3</v>
      </c>
    </row>
    <row r="12" spans="1:5" ht="60">
      <c r="A12" s="17" t="s">
        <v>18</v>
      </c>
      <c r="B12" s="18" t="s">
        <v>19</v>
      </c>
      <c r="C12" s="19"/>
      <c r="D12" s="19"/>
      <c r="E12" s="19"/>
    </row>
    <row r="13" spans="1:5" ht="12.75">
      <c r="A13" s="11" t="s">
        <v>20</v>
      </c>
      <c r="B13" s="20" t="s">
        <v>21</v>
      </c>
      <c r="C13" s="13">
        <f>C14</f>
        <v>1485.7</v>
      </c>
      <c r="D13" s="13">
        <f>D14</f>
        <v>1485.7</v>
      </c>
      <c r="E13" s="13">
        <f>E14</f>
        <v>1485.7</v>
      </c>
    </row>
    <row r="14" spans="1:5" ht="12.75">
      <c r="A14" s="17" t="s">
        <v>22</v>
      </c>
      <c r="B14" s="18" t="s">
        <v>23</v>
      </c>
      <c r="C14" s="19">
        <v>1485.7</v>
      </c>
      <c r="D14" s="19">
        <v>1485.7</v>
      </c>
      <c r="E14" s="19">
        <v>1485.7</v>
      </c>
    </row>
    <row r="15" spans="1:5" ht="12.75">
      <c r="A15" s="11" t="s">
        <v>24</v>
      </c>
      <c r="B15" s="20" t="s">
        <v>25</v>
      </c>
      <c r="C15" s="13">
        <f>C16+C18</f>
        <v>6881</v>
      </c>
      <c r="D15" s="13">
        <f>D16+D18</f>
        <v>6881</v>
      </c>
      <c r="E15" s="13">
        <f>E16+E18</f>
        <v>6881</v>
      </c>
    </row>
    <row r="16" spans="1:5" ht="12.75">
      <c r="A16" s="21" t="s">
        <v>26</v>
      </c>
      <c r="B16" s="22" t="s">
        <v>27</v>
      </c>
      <c r="C16" s="19">
        <f>C17</f>
        <v>188</v>
      </c>
      <c r="D16" s="23">
        <f>D17</f>
        <v>188</v>
      </c>
      <c r="E16" s="23">
        <f>E17</f>
        <v>188</v>
      </c>
    </row>
    <row r="17" spans="1:5" ht="36">
      <c r="A17" s="17" t="s">
        <v>28</v>
      </c>
      <c r="B17" s="18" t="s">
        <v>29</v>
      </c>
      <c r="C17" s="19">
        <v>188</v>
      </c>
      <c r="D17" s="19">
        <v>188</v>
      </c>
      <c r="E17" s="19">
        <v>188</v>
      </c>
    </row>
    <row r="18" spans="1:5" ht="12.75">
      <c r="A18" s="21" t="s">
        <v>30</v>
      </c>
      <c r="B18" s="22" t="s">
        <v>31</v>
      </c>
      <c r="C18" s="19">
        <f>C19+C21</f>
        <v>6693</v>
      </c>
      <c r="D18" s="23">
        <f>D19+D21</f>
        <v>6693</v>
      </c>
      <c r="E18" s="23">
        <f>E19+E21</f>
        <v>6693</v>
      </c>
    </row>
    <row r="19" spans="1:5" ht="24">
      <c r="A19" s="17" t="s">
        <v>32</v>
      </c>
      <c r="B19" s="24" t="s">
        <v>33</v>
      </c>
      <c r="C19" s="19">
        <f>C20</f>
        <v>5153.6</v>
      </c>
      <c r="D19" s="19">
        <f>D20</f>
        <v>5153.6</v>
      </c>
      <c r="E19" s="19">
        <f>E20</f>
        <v>5153.6</v>
      </c>
    </row>
    <row r="20" spans="1:5" ht="48">
      <c r="A20" s="17" t="s">
        <v>34</v>
      </c>
      <c r="B20" s="24" t="s">
        <v>35</v>
      </c>
      <c r="C20" s="19">
        <v>5153.6</v>
      </c>
      <c r="D20" s="19">
        <v>5153.6</v>
      </c>
      <c r="E20" s="19">
        <v>5153.6</v>
      </c>
    </row>
    <row r="21" spans="1:5" ht="24">
      <c r="A21" s="17" t="s">
        <v>36</v>
      </c>
      <c r="B21" s="24" t="s">
        <v>37</v>
      </c>
      <c r="C21" s="19">
        <f>C22</f>
        <v>1539.4</v>
      </c>
      <c r="D21" s="19">
        <f>D22</f>
        <v>1539.4</v>
      </c>
      <c r="E21" s="19">
        <f>E22</f>
        <v>1539.4</v>
      </c>
    </row>
    <row r="22" spans="1:5" ht="48">
      <c r="A22" s="17" t="s">
        <v>38</v>
      </c>
      <c r="B22" s="24" t="s">
        <v>39</v>
      </c>
      <c r="C22" s="19">
        <v>1539.4</v>
      </c>
      <c r="D22" s="19">
        <v>1539.4</v>
      </c>
      <c r="E22" s="19">
        <v>1539.4</v>
      </c>
    </row>
    <row r="23" spans="1:5" ht="12.75">
      <c r="A23" s="11" t="s">
        <v>40</v>
      </c>
      <c r="B23" s="20" t="s">
        <v>41</v>
      </c>
      <c r="C23" s="13">
        <f aca="true" t="shared" si="0" ref="C23:E24">C24</f>
        <v>98</v>
      </c>
      <c r="D23" s="13">
        <f t="shared" si="0"/>
        <v>98</v>
      </c>
      <c r="E23" s="13">
        <f t="shared" si="0"/>
        <v>98</v>
      </c>
    </row>
    <row r="24" spans="1:5" ht="36">
      <c r="A24" s="17" t="s">
        <v>42</v>
      </c>
      <c r="B24" s="18" t="s">
        <v>43</v>
      </c>
      <c r="C24" s="19">
        <f t="shared" si="0"/>
        <v>98</v>
      </c>
      <c r="D24" s="19">
        <f t="shared" si="0"/>
        <v>98</v>
      </c>
      <c r="E24" s="19">
        <f t="shared" si="0"/>
        <v>98</v>
      </c>
    </row>
    <row r="25" spans="1:5" ht="60">
      <c r="A25" s="17" t="s">
        <v>44</v>
      </c>
      <c r="B25" s="24" t="s">
        <v>45</v>
      </c>
      <c r="C25" s="19">
        <v>98</v>
      </c>
      <c r="D25" s="19">
        <v>98</v>
      </c>
      <c r="E25" s="19">
        <v>98</v>
      </c>
    </row>
    <row r="26" spans="1:5" ht="24">
      <c r="A26" s="11" t="s">
        <v>46</v>
      </c>
      <c r="B26" s="20" t="s">
        <v>47</v>
      </c>
      <c r="C26" s="13">
        <f aca="true" t="shared" si="1" ref="C26:E28">C27</f>
        <v>0</v>
      </c>
      <c r="D26" s="13">
        <f t="shared" si="1"/>
        <v>0</v>
      </c>
      <c r="E26" s="13">
        <f t="shared" si="1"/>
        <v>0</v>
      </c>
    </row>
    <row r="27" spans="1:5" ht="12.75">
      <c r="A27" s="17" t="s">
        <v>48</v>
      </c>
      <c r="B27" s="18" t="s">
        <v>49</v>
      </c>
      <c r="C27" s="19">
        <f t="shared" si="1"/>
        <v>0</v>
      </c>
      <c r="D27" s="19">
        <f t="shared" si="1"/>
        <v>0</v>
      </c>
      <c r="E27" s="19">
        <f t="shared" si="1"/>
        <v>0</v>
      </c>
    </row>
    <row r="28" spans="1:5" ht="24">
      <c r="A28" s="17" t="s">
        <v>50</v>
      </c>
      <c r="B28" s="18" t="s">
        <v>51</v>
      </c>
      <c r="C28" s="19">
        <f t="shared" si="1"/>
        <v>0</v>
      </c>
      <c r="D28" s="19">
        <f t="shared" si="1"/>
        <v>0</v>
      </c>
      <c r="E28" s="19">
        <f t="shared" si="1"/>
        <v>0</v>
      </c>
    </row>
    <row r="29" spans="1:5" ht="24">
      <c r="A29" s="17" t="s">
        <v>52</v>
      </c>
      <c r="B29" s="24" t="s">
        <v>53</v>
      </c>
      <c r="C29" s="19"/>
      <c r="D29" s="19"/>
      <c r="E29" s="19"/>
    </row>
    <row r="30" spans="1:5" ht="36">
      <c r="A30" s="11" t="s">
        <v>54</v>
      </c>
      <c r="B30" s="20" t="s">
        <v>55</v>
      </c>
      <c r="C30" s="13">
        <f>C31+C32</f>
        <v>305</v>
      </c>
      <c r="D30" s="13">
        <f>D31+D32</f>
        <v>312</v>
      </c>
      <c r="E30" s="13">
        <f>E31+E32</f>
        <v>319</v>
      </c>
    </row>
    <row r="31" spans="1:5" ht="60">
      <c r="A31" s="17" t="s">
        <v>56</v>
      </c>
      <c r="B31" s="24" t="s">
        <v>57</v>
      </c>
      <c r="C31" s="19">
        <v>305</v>
      </c>
      <c r="D31" s="19">
        <v>312</v>
      </c>
      <c r="E31" s="19">
        <v>319</v>
      </c>
    </row>
    <row r="32" spans="1:5" ht="60">
      <c r="A32" s="17" t="s">
        <v>58</v>
      </c>
      <c r="B32" s="18" t="s">
        <v>59</v>
      </c>
      <c r="C32" s="19"/>
      <c r="D32" s="19"/>
      <c r="E32" s="19"/>
    </row>
    <row r="33" spans="1:5" ht="24">
      <c r="A33" s="11" t="s">
        <v>60</v>
      </c>
      <c r="B33" s="20" t="s">
        <v>61</v>
      </c>
      <c r="C33" s="13">
        <f>C34</f>
        <v>0</v>
      </c>
      <c r="D33" s="13">
        <f>D34</f>
        <v>0</v>
      </c>
      <c r="E33" s="13">
        <f>E34</f>
        <v>0</v>
      </c>
    </row>
    <row r="34" spans="1:5" ht="25.5">
      <c r="A34" s="25" t="s">
        <v>62</v>
      </c>
      <c r="B34" s="26" t="s">
        <v>63</v>
      </c>
      <c r="C34" s="19"/>
      <c r="D34" s="19"/>
      <c r="E34" s="19"/>
    </row>
    <row r="35" spans="1:5" ht="24">
      <c r="A35" s="11" t="s">
        <v>64</v>
      </c>
      <c r="B35" s="20" t="s">
        <v>65</v>
      </c>
      <c r="C35" s="13">
        <f aca="true" t="shared" si="2" ref="C35:E37">C36</f>
        <v>10</v>
      </c>
      <c r="D35" s="13">
        <f t="shared" si="2"/>
        <v>5</v>
      </c>
      <c r="E35" s="13">
        <f t="shared" si="2"/>
        <v>5</v>
      </c>
    </row>
    <row r="36" spans="1:5" ht="48">
      <c r="A36" s="17" t="s">
        <v>66</v>
      </c>
      <c r="B36" s="18" t="s">
        <v>67</v>
      </c>
      <c r="C36" s="19">
        <f t="shared" si="2"/>
        <v>10</v>
      </c>
      <c r="D36" s="19">
        <f t="shared" si="2"/>
        <v>5</v>
      </c>
      <c r="E36" s="19">
        <f t="shared" si="2"/>
        <v>5</v>
      </c>
    </row>
    <row r="37" spans="1:5" ht="24">
      <c r="A37" s="17" t="s">
        <v>68</v>
      </c>
      <c r="B37" s="18" t="s">
        <v>69</v>
      </c>
      <c r="C37" s="19">
        <f t="shared" si="2"/>
        <v>10</v>
      </c>
      <c r="D37" s="19">
        <f t="shared" si="2"/>
        <v>5</v>
      </c>
      <c r="E37" s="19">
        <f t="shared" si="2"/>
        <v>5</v>
      </c>
    </row>
    <row r="38" spans="1:5" ht="36">
      <c r="A38" s="17" t="s">
        <v>70</v>
      </c>
      <c r="B38" s="18" t="s">
        <v>71</v>
      </c>
      <c r="C38" s="19">
        <v>10</v>
      </c>
      <c r="D38" s="19">
        <v>5</v>
      </c>
      <c r="E38" s="19">
        <v>5</v>
      </c>
    </row>
    <row r="39" spans="1:5" ht="21.75">
      <c r="A39" s="11" t="s">
        <v>72</v>
      </c>
      <c r="B39" s="20" t="s">
        <v>73</v>
      </c>
      <c r="C39" s="13">
        <f>C40+C41</f>
        <v>0</v>
      </c>
      <c r="D39" s="13">
        <f>D40+D41</f>
        <v>0</v>
      </c>
      <c r="E39" s="13">
        <f>E40+E41</f>
        <v>0</v>
      </c>
    </row>
    <row r="40" spans="1:5" ht="12.75">
      <c r="A40" s="17" t="s">
        <v>74</v>
      </c>
      <c r="B40" s="18" t="s">
        <v>75</v>
      </c>
      <c r="C40" s="19"/>
      <c r="D40" s="19"/>
      <c r="E40" s="19"/>
    </row>
    <row r="41" spans="1:5" ht="12.75">
      <c r="A41" s="17" t="s">
        <v>76</v>
      </c>
      <c r="B41" s="18" t="s">
        <v>77</v>
      </c>
      <c r="C41" s="19"/>
      <c r="D41" s="19"/>
      <c r="E41" s="19"/>
    </row>
    <row r="42" spans="1:5" ht="25.5" customHeight="1">
      <c r="A42" s="8" t="s">
        <v>78</v>
      </c>
      <c r="B42" s="9" t="s">
        <v>79</v>
      </c>
      <c r="C42" s="10">
        <f>C43+C70+C71</f>
        <v>18625.699999999997</v>
      </c>
      <c r="D42" s="10">
        <f>D43+D70+D71</f>
        <v>8403.8</v>
      </c>
      <c r="E42" s="10">
        <f>E43+E70+E71</f>
        <v>12486.2</v>
      </c>
    </row>
    <row r="43" spans="1:5" ht="24">
      <c r="A43" s="27" t="s">
        <v>80</v>
      </c>
      <c r="B43" s="28" t="s">
        <v>81</v>
      </c>
      <c r="C43" s="23">
        <f>C44+C48+C51+C52+C53</f>
        <v>18625.699999999997</v>
      </c>
      <c r="D43" s="23">
        <f>D44+D48+D51+D52+D53</f>
        <v>8403.8</v>
      </c>
      <c r="E43" s="23">
        <f>E44+E48+E51+E52+E53</f>
        <v>12486.2</v>
      </c>
    </row>
    <row r="44" spans="1:5" ht="24">
      <c r="A44" s="29" t="s">
        <v>82</v>
      </c>
      <c r="B44" s="30" t="s">
        <v>83</v>
      </c>
      <c r="C44" s="13">
        <f>C45+C47</f>
        <v>3837.7</v>
      </c>
      <c r="D44" s="13">
        <f>D45+D47</f>
        <v>3830.3</v>
      </c>
      <c r="E44" s="13">
        <f>E45+E47</f>
        <v>3812.3</v>
      </c>
    </row>
    <row r="45" spans="1:5" ht="18.75" customHeight="1">
      <c r="A45" s="31" t="s">
        <v>84</v>
      </c>
      <c r="B45" s="32" t="s">
        <v>85</v>
      </c>
      <c r="C45" s="19">
        <f>C46</f>
        <v>2189.2</v>
      </c>
      <c r="D45" s="19">
        <f>D46</f>
        <v>2181.8</v>
      </c>
      <c r="E45" s="19">
        <f>E46</f>
        <v>2175.8</v>
      </c>
    </row>
    <row r="46" spans="1:5" ht="24">
      <c r="A46" s="33" t="s">
        <v>86</v>
      </c>
      <c r="B46" s="34" t="s">
        <v>87</v>
      </c>
      <c r="C46" s="19">
        <f>1041+1148.2</f>
        <v>2189.2</v>
      </c>
      <c r="D46" s="19">
        <f>1041+1140.8</f>
        <v>2181.8</v>
      </c>
      <c r="E46" s="19">
        <f>1041+1134.8</f>
        <v>2175.8</v>
      </c>
    </row>
    <row r="47" spans="1:5" ht="24">
      <c r="A47" s="31" t="s">
        <v>88</v>
      </c>
      <c r="B47" s="32" t="s">
        <v>89</v>
      </c>
      <c r="C47" s="19">
        <f>1403.3+245.2</f>
        <v>1648.5</v>
      </c>
      <c r="D47" s="19">
        <f>1403.3+245.2</f>
        <v>1648.5</v>
      </c>
      <c r="E47" s="19">
        <f>1391.3+245.2</f>
        <v>1636.5</v>
      </c>
    </row>
    <row r="48" spans="1:5" ht="24">
      <c r="A48" s="29" t="s">
        <v>90</v>
      </c>
      <c r="B48" s="30" t="s">
        <v>91</v>
      </c>
      <c r="C48" s="13">
        <f aca="true" t="shared" si="3" ref="C48:E49">C49</f>
        <v>150.9</v>
      </c>
      <c r="D48" s="13">
        <f t="shared" si="3"/>
        <v>155.1</v>
      </c>
      <c r="E48" s="13">
        <f t="shared" si="3"/>
        <v>155.5</v>
      </c>
    </row>
    <row r="49" spans="1:5" ht="36">
      <c r="A49" s="35" t="s">
        <v>92</v>
      </c>
      <c r="B49" s="32" t="s">
        <v>93</v>
      </c>
      <c r="C49" s="19">
        <f t="shared" si="3"/>
        <v>150.9</v>
      </c>
      <c r="D49" s="19">
        <f t="shared" si="3"/>
        <v>155.1</v>
      </c>
      <c r="E49" s="19">
        <f t="shared" si="3"/>
        <v>155.5</v>
      </c>
    </row>
    <row r="50" spans="1:5" ht="36">
      <c r="A50" s="33" t="s">
        <v>94</v>
      </c>
      <c r="B50" s="34" t="s">
        <v>95</v>
      </c>
      <c r="C50" s="19">
        <v>150.9</v>
      </c>
      <c r="D50" s="19">
        <v>155.1</v>
      </c>
      <c r="E50" s="19">
        <v>155.5</v>
      </c>
    </row>
    <row r="51" spans="1:5" ht="60">
      <c r="A51" s="36" t="s">
        <v>96</v>
      </c>
      <c r="B51" s="37" t="s">
        <v>97</v>
      </c>
      <c r="C51" s="16">
        <v>700</v>
      </c>
      <c r="D51" s="16">
        <v>800</v>
      </c>
      <c r="E51" s="16">
        <v>900</v>
      </c>
    </row>
    <row r="52" spans="1:5" ht="36">
      <c r="A52" s="36" t="s">
        <v>98</v>
      </c>
      <c r="B52" s="37" t="s">
        <v>99</v>
      </c>
      <c r="C52" s="16"/>
      <c r="D52" s="16"/>
      <c r="E52" s="16"/>
    </row>
    <row r="53" spans="1:5" ht="12.75">
      <c r="A53" s="36" t="s">
        <v>100</v>
      </c>
      <c r="B53" s="38" t="s">
        <v>101</v>
      </c>
      <c r="C53" s="13">
        <f>C54</f>
        <v>13937.099999999999</v>
      </c>
      <c r="D53" s="13">
        <f>D54</f>
        <v>3618.4</v>
      </c>
      <c r="E53" s="13">
        <f>E54</f>
        <v>7618.400000000001</v>
      </c>
    </row>
    <row r="54" spans="1:5" ht="24">
      <c r="A54" s="39" t="s">
        <v>102</v>
      </c>
      <c r="B54" s="40" t="s">
        <v>103</v>
      </c>
      <c r="C54" s="19">
        <f>SUM(C55:C69)</f>
        <v>13937.099999999999</v>
      </c>
      <c r="D54" s="19">
        <f>SUM(D55:D69)</f>
        <v>3618.4</v>
      </c>
      <c r="E54" s="19">
        <f>SUM(E55:E69)</f>
        <v>7618.400000000001</v>
      </c>
    </row>
    <row r="55" spans="1:5" ht="12.75">
      <c r="A55" s="39"/>
      <c r="B55" s="32" t="s">
        <v>104</v>
      </c>
      <c r="C55" s="19"/>
      <c r="D55" s="19"/>
      <c r="E55" s="19"/>
    </row>
    <row r="56" spans="1:5" ht="12.75">
      <c r="A56" s="41"/>
      <c r="B56" s="42" t="s">
        <v>105</v>
      </c>
      <c r="C56" s="19">
        <v>9</v>
      </c>
      <c r="D56" s="19">
        <v>9</v>
      </c>
      <c r="E56" s="19">
        <v>9</v>
      </c>
    </row>
    <row r="57" spans="1:5" ht="36">
      <c r="A57" s="41"/>
      <c r="B57" s="42" t="s">
        <v>106</v>
      </c>
      <c r="C57" s="19"/>
      <c r="D57" s="19"/>
      <c r="E57" s="19"/>
    </row>
    <row r="58" spans="1:5" ht="36">
      <c r="A58" s="43"/>
      <c r="B58" s="32" t="s">
        <v>107</v>
      </c>
      <c r="C58" s="19">
        <v>18.7</v>
      </c>
      <c r="D58" s="19"/>
      <c r="E58" s="19"/>
    </row>
    <row r="59" spans="1:5" ht="48">
      <c r="A59" s="19"/>
      <c r="B59" s="42" t="s">
        <v>108</v>
      </c>
      <c r="C59" s="19">
        <v>151.1</v>
      </c>
      <c r="D59" s="19">
        <v>151.1</v>
      </c>
      <c r="E59" s="19">
        <v>151.1</v>
      </c>
    </row>
    <row r="60" spans="1:5" ht="24">
      <c r="A60" s="19"/>
      <c r="B60" s="42" t="s">
        <v>109</v>
      </c>
      <c r="C60" s="19"/>
      <c r="D60" s="19"/>
      <c r="E60" s="19"/>
    </row>
    <row r="61" spans="1:5" ht="12.75">
      <c r="A61" s="19"/>
      <c r="B61" s="42" t="s">
        <v>110</v>
      </c>
      <c r="C61" s="19"/>
      <c r="D61" s="19"/>
      <c r="E61" s="19"/>
    </row>
    <row r="62" spans="1:5" ht="36">
      <c r="A62" s="19"/>
      <c r="B62" s="42" t="s">
        <v>111</v>
      </c>
      <c r="C62" s="19"/>
      <c r="D62" s="19"/>
      <c r="E62" s="19"/>
    </row>
    <row r="63" spans="1:5" ht="24">
      <c r="A63" s="19"/>
      <c r="B63" s="42" t="s">
        <v>112</v>
      </c>
      <c r="C63" s="19"/>
      <c r="D63" s="19"/>
      <c r="E63" s="19">
        <v>4000</v>
      </c>
    </row>
    <row r="64" spans="1:5" ht="38.25">
      <c r="A64" s="19"/>
      <c r="B64" s="44" t="s">
        <v>113</v>
      </c>
      <c r="C64" s="19">
        <v>10300</v>
      </c>
      <c r="D64" s="19"/>
      <c r="E64" s="19"/>
    </row>
    <row r="65" spans="1:5" ht="12.75">
      <c r="A65" s="19"/>
      <c r="B65" s="42" t="s">
        <v>114</v>
      </c>
      <c r="C65" s="19">
        <v>3458.3</v>
      </c>
      <c r="D65" s="19">
        <v>3458.3</v>
      </c>
      <c r="E65" s="19">
        <v>3458.3</v>
      </c>
    </row>
    <row r="66" spans="1:5" ht="24">
      <c r="A66" s="19"/>
      <c r="B66" s="42" t="s">
        <v>115</v>
      </c>
      <c r="C66" s="19"/>
      <c r="D66" s="19"/>
      <c r="E66" s="19"/>
    </row>
    <row r="67" spans="1:5" ht="24">
      <c r="A67" s="19"/>
      <c r="B67" s="42" t="s">
        <v>116</v>
      </c>
      <c r="C67" s="19"/>
      <c r="D67" s="19"/>
      <c r="E67" s="19"/>
    </row>
    <row r="68" spans="1:5" ht="25.5">
      <c r="A68" s="19"/>
      <c r="B68" s="45" t="s">
        <v>117</v>
      </c>
      <c r="C68" s="19"/>
      <c r="D68" s="19"/>
      <c r="E68" s="19"/>
    </row>
    <row r="69" spans="1:5" ht="25.5">
      <c r="A69" s="19"/>
      <c r="B69" s="45" t="s">
        <v>118</v>
      </c>
      <c r="C69" s="19"/>
      <c r="D69" s="19"/>
      <c r="E69" s="19"/>
    </row>
    <row r="70" spans="1:5" ht="24">
      <c r="A70" s="36" t="s">
        <v>119</v>
      </c>
      <c r="B70" s="37" t="s">
        <v>120</v>
      </c>
      <c r="C70" s="16"/>
      <c r="D70" s="16"/>
      <c r="E70" s="16"/>
    </row>
    <row r="71" spans="1:5" ht="24">
      <c r="A71" s="46" t="s">
        <v>121</v>
      </c>
      <c r="B71" s="37" t="s">
        <v>122</v>
      </c>
      <c r="C71" s="13">
        <f>C72+C73</f>
        <v>0</v>
      </c>
      <c r="D71" s="13">
        <f>D72+D73</f>
        <v>0</v>
      </c>
      <c r="E71" s="13">
        <f>E72+E73</f>
        <v>0</v>
      </c>
    </row>
    <row r="72" spans="1:5" ht="36">
      <c r="A72" s="47" t="s">
        <v>123</v>
      </c>
      <c r="B72" s="18" t="s">
        <v>124</v>
      </c>
      <c r="C72" s="19"/>
      <c r="D72" s="19"/>
      <c r="E72" s="19"/>
    </row>
    <row r="73" spans="1:5" ht="24">
      <c r="A73" s="47" t="s">
        <v>125</v>
      </c>
      <c r="B73" s="18" t="s">
        <v>126</v>
      </c>
      <c r="C73" s="19"/>
      <c r="D73" s="19"/>
      <c r="E73" s="19"/>
    </row>
    <row r="74" spans="1:5" ht="21" customHeight="1">
      <c r="A74" s="48"/>
      <c r="B74" s="49" t="s">
        <v>127</v>
      </c>
      <c r="C74" s="50">
        <f>C6+C42</f>
        <v>32991.1</v>
      </c>
      <c r="D74" s="50">
        <f>D6+D42</f>
        <v>23248.3</v>
      </c>
      <c r="E74" s="50">
        <f>E6+E42</f>
        <v>27873.9</v>
      </c>
    </row>
    <row r="75" spans="2:5" ht="12.75">
      <c r="B75" s="51" t="s">
        <v>128</v>
      </c>
      <c r="C75" s="19">
        <f>C42-C70-C71</f>
        <v>18625.699999999997</v>
      </c>
      <c r="D75" s="19">
        <f>D42-D70-D71</f>
        <v>8403.8</v>
      </c>
      <c r="E75" s="19">
        <f>E42-E70-E71</f>
        <v>12486.2</v>
      </c>
    </row>
    <row r="76" spans="2:5" ht="12.75">
      <c r="B76" s="52" t="s">
        <v>129</v>
      </c>
      <c r="C76" s="19">
        <f>C7+C13+C15+C23+C26</f>
        <v>14050.4</v>
      </c>
      <c r="D76" s="19">
        <f>D7+D13+D15+D23+D26</f>
        <v>14527.5</v>
      </c>
      <c r="E76" s="19">
        <f>E7+E13+E15+E23+E26</f>
        <v>15063.7</v>
      </c>
    </row>
    <row r="77" spans="2:5" ht="12.75">
      <c r="B77" s="19" t="s">
        <v>130</v>
      </c>
      <c r="C77" s="19">
        <f>C30+C33+C35+C39</f>
        <v>315</v>
      </c>
      <c r="D77" s="19">
        <f>D30+D33+D35+D39</f>
        <v>317</v>
      </c>
      <c r="E77" s="19">
        <f>E30+E33+E35+E39</f>
        <v>324</v>
      </c>
    </row>
    <row r="80" spans="2:5" ht="38.25">
      <c r="B80" s="53" t="s">
        <v>131</v>
      </c>
      <c r="C80" s="19">
        <f>C6-C35+C44</f>
        <v>18193.1</v>
      </c>
      <c r="D80" s="19">
        <f>D6-D35+D44</f>
        <v>18669.8</v>
      </c>
      <c r="E80" s="19">
        <f>E6-E35+E44</f>
        <v>19195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2012-11-28T05:28:17Z</cp:lastPrinted>
  <dcterms:created xsi:type="dcterms:W3CDTF">1996-10-08T23:32:33Z</dcterms:created>
  <dcterms:modified xsi:type="dcterms:W3CDTF">2012-12-19T11:28:26Z</dcterms:modified>
  <cp:category/>
  <cp:version/>
  <cp:contentType/>
  <cp:contentStatus/>
</cp:coreProperties>
</file>